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oregonstateuniversity-my.sharepoint.com/personal/rodriash_oregonstate_edu/Documents/Pictures/B-GEAR UP/website/2026-27/"/>
    </mc:Choice>
  </mc:AlternateContent>
  <xr:revisionPtr revIDLastSave="0" documentId="8_{51022674-D3CC-4A9D-98A3-B41A7F2AC06E}" xr6:coauthVersionLast="47" xr6:coauthVersionMax="47" xr10:uidLastSave="{00000000-0000-0000-0000-000000000000}"/>
  <bookViews>
    <workbookView xWindow="-98" yWindow="-98" windowWidth="19396" windowHeight="11475" firstSheet="1" activeTab="3" xr2:uid="{00000000-000D-0000-FFFF-FFFF00000000}"/>
  </bookViews>
  <sheets>
    <sheet name="AutoFill" sheetId="12" state="hidden" r:id="rId1"/>
    <sheet name="Instructions" sheetId="5" r:id="rId2"/>
    <sheet name="Example" sheetId="14" r:id="rId3"/>
    <sheet name="ExpendituresReport" sheetId="10" r:id="rId4"/>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10" l="1"/>
  <c r="F80" i="14"/>
  <c r="F69" i="14"/>
  <c r="F57" i="14"/>
  <c r="F52" i="14"/>
  <c r="F36" i="14"/>
  <c r="F28" i="14"/>
  <c r="F20" i="14"/>
  <c r="F12" i="14"/>
  <c r="F77" i="14" l="1"/>
  <c r="F78" i="14"/>
  <c r="F12" i="10"/>
  <c r="F20" i="10"/>
  <c r="F28" i="10"/>
  <c r="F36" i="10"/>
  <c r="F52" i="10"/>
  <c r="F57" i="10"/>
  <c r="F69" i="10"/>
  <c r="F77" i="10" s="1"/>
  <c r="C12" i="10"/>
  <c r="E28" i="10"/>
  <c r="E69" i="10"/>
  <c r="E57" i="10"/>
  <c r="E52" i="10"/>
  <c r="E36" i="10"/>
  <c r="E20" i="10"/>
  <c r="E12" i="10"/>
  <c r="D12" i="10" l="1"/>
  <c r="E67" i="10"/>
  <c r="E65" i="10" s="1"/>
  <c r="E77" i="10" l="1"/>
  <c r="F78" i="10" l="1"/>
</calcChain>
</file>

<file path=xl/sharedStrings.xml><?xml version="1.0" encoding="utf-8"?>
<sst xmlns="http://schemas.openxmlformats.org/spreadsheetml/2006/main" count="326" uniqueCount="188">
  <si>
    <t>Cluster</t>
  </si>
  <si>
    <t>SubAward
Number</t>
  </si>
  <si>
    <t>School District</t>
  </si>
  <si>
    <t>Phone</t>
  </si>
  <si>
    <t>Remit Address</t>
  </si>
  <si>
    <t>City</t>
  </si>
  <si>
    <t>State</t>
  </si>
  <si>
    <t>Zip</t>
  </si>
  <si>
    <t>Business Ofice
Contact(s)</t>
  </si>
  <si>
    <t>Invoicing Email</t>
  </si>
  <si>
    <t>Coordinator</t>
  </si>
  <si>
    <t>BennyBuy Supplier ID</t>
  </si>
  <si>
    <t>Bonanza</t>
  </si>
  <si>
    <t>ED185C-A</t>
  </si>
  <si>
    <t>Klamath County School District</t>
  </si>
  <si>
    <t>541-851-8774</t>
  </si>
  <si>
    <t>2845 Greensprings Dr</t>
  </si>
  <si>
    <t>Klamath</t>
  </si>
  <si>
    <t>OR</t>
  </si>
  <si>
    <t>Hali Lingren,
Janet Melsness</t>
  </si>
  <si>
    <t>account_payable@kcsd.k12.or.us</t>
  </si>
  <si>
    <t>Kevin Larsen</t>
  </si>
  <si>
    <t>Gervais</t>
  </si>
  <si>
    <t>ED185C-B</t>
  </si>
  <si>
    <t>Gervais School District</t>
  </si>
  <si>
    <t>503-792-3803</t>
  </si>
  <si>
    <t>Po Box 100</t>
  </si>
  <si>
    <t>Caryn Davis</t>
  </si>
  <si>
    <t>caryn_davis@gervais.k12.or.us</t>
  </si>
  <si>
    <t>Sophie Ferreira</t>
  </si>
  <si>
    <t>Gilchrist</t>
  </si>
  <si>
    <t>ED185C-C</t>
  </si>
  <si>
    <t>Mapleton</t>
  </si>
  <si>
    <t>ED185C-D</t>
  </si>
  <si>
    <t>Mapleton School District</t>
  </si>
  <si>
    <t>541-268-4312</t>
  </si>
  <si>
    <t>10868 E. Mapleton Rd.</t>
  </si>
  <si>
    <t>Jeron Ricks</t>
  </si>
  <si>
    <t>busmgr@mapleton.k12.or.us</t>
  </si>
  <si>
    <t>Kay Graham</t>
  </si>
  <si>
    <t>Neah-Kah-Nie</t>
  </si>
  <si>
    <t>ED185C-E</t>
  </si>
  <si>
    <t>Neah-Kah-Nie School District 56</t>
  </si>
  <si>
    <t>503-355-3504</t>
  </si>
  <si>
    <t>PO Box 28</t>
  </si>
  <si>
    <t>Rockaway Beach</t>
  </si>
  <si>
    <t>Kari Flesher</t>
  </si>
  <si>
    <t>karif@nknsd.org</t>
  </si>
  <si>
    <t>Jaime Simpson</t>
  </si>
  <si>
    <t>Pilot Rock</t>
  </si>
  <si>
    <t>ED185C-F</t>
  </si>
  <si>
    <t>Pilot Rock School District</t>
  </si>
  <si>
    <t>541-966-3210</t>
  </si>
  <si>
    <t>PO Box BB</t>
  </si>
  <si>
    <t>Amanda Lapp</t>
  </si>
  <si>
    <t>amanda.lapp@imesd.k12.or.us</t>
  </si>
  <si>
    <t>Aaron Umpleby</t>
  </si>
  <si>
    <t>Prospect</t>
  </si>
  <si>
    <t>ED185C-G</t>
  </si>
  <si>
    <t>Prospect School District</t>
  </si>
  <si>
    <t>541-560-3653</t>
  </si>
  <si>
    <t>PO Box 40</t>
  </si>
  <si>
    <t>Sheri Eary</t>
  </si>
  <si>
    <t>sherie@prospect.k12.or.us</t>
  </si>
  <si>
    <t>Natalie Williams</t>
  </si>
  <si>
    <t>St. Helens</t>
  </si>
  <si>
    <t>ED185C-H</t>
  </si>
  <si>
    <t>St. Helens School District</t>
  </si>
  <si>
    <t>503-397-3085</t>
  </si>
  <si>
    <t>474 North 16th Street</t>
  </si>
  <si>
    <t>Christy Woodward</t>
  </si>
  <si>
    <t>christyw@sthelens.k12.or.us</t>
  </si>
  <si>
    <t>Nicole Edwards</t>
  </si>
  <si>
    <t>Toledo</t>
  </si>
  <si>
    <t>ED185C-I</t>
  </si>
  <si>
    <t>Lincoln County School District</t>
  </si>
  <si>
    <t>541-265-4420</t>
  </si>
  <si>
    <t>PO Box 1110</t>
  </si>
  <si>
    <t>Newport</t>
  </si>
  <si>
    <t>Kendra Wiles</t>
  </si>
  <si>
    <t>accounts.payable@lincoln.k12.or.us</t>
  </si>
  <si>
    <t>Jen Hamilton</t>
  </si>
  <si>
    <t>Waldport</t>
  </si>
  <si>
    <t>ED185C-J</t>
  </si>
  <si>
    <t>Jackson Boothe</t>
  </si>
  <si>
    <t>Revised 8/19/2026</t>
  </si>
  <si>
    <t>GEAR UP Expenditures Report Instructions</t>
  </si>
  <si>
    <t>Why are Expenditures Reports and Invoices required for reimbursement?</t>
  </si>
  <si>
    <t>The Expenditures Report documents and demonstrates what funds were used. Expenditures must be directly tied to an activity within approved program plan as well as allowable following federal guidance.</t>
  </si>
  <si>
    <t>Reimbursement Due Dates</t>
  </si>
  <si>
    <t xml:space="preserve">Invoices are submitted on either a quarterly or monthly basis. </t>
  </si>
  <si>
    <t>Invoices should be submitted according to the following schedule:</t>
  </si>
  <si>
    <r>
      <t xml:space="preserve">Q1: September, October &amp; November: Due by </t>
    </r>
    <r>
      <rPr>
        <b/>
        <sz val="10"/>
        <color rgb="FF000000"/>
        <rFont val="Calibri"/>
        <family val="2"/>
        <scheme val="minor"/>
      </rPr>
      <t>December 31</t>
    </r>
  </si>
  <si>
    <r>
      <t xml:space="preserve">Q2: December, January &amp; February: Due by </t>
    </r>
    <r>
      <rPr>
        <b/>
        <sz val="10"/>
        <color rgb="FF000000"/>
        <rFont val="Calibri"/>
        <family val="2"/>
        <scheme val="minor"/>
      </rPr>
      <t>March 31</t>
    </r>
  </si>
  <si>
    <r>
      <t xml:space="preserve">Q3: March, April &amp; May: Due by </t>
    </r>
    <r>
      <rPr>
        <b/>
        <sz val="10"/>
        <color rgb="FF000000"/>
        <rFont val="Calibri"/>
        <family val="2"/>
        <scheme val="minor"/>
      </rPr>
      <t>June 30</t>
    </r>
  </si>
  <si>
    <r>
      <t xml:space="preserve">Q4: June, July &amp; August: Due by </t>
    </r>
    <r>
      <rPr>
        <b/>
        <sz val="10"/>
        <color rgb="FF000000"/>
        <rFont val="Calibri"/>
        <family val="2"/>
        <scheme val="minor"/>
      </rPr>
      <t>September 30</t>
    </r>
  </si>
  <si>
    <t>How to Submit</t>
  </si>
  <si>
    <r>
      <rPr>
        <sz val="10"/>
        <color rgb="FF000000"/>
        <rFont val="Calibri"/>
        <family val="2"/>
        <scheme val="minor"/>
      </rPr>
      <t xml:space="preserve">To submit, email the completed Expenditures Report to </t>
    </r>
    <r>
      <rPr>
        <u/>
        <sz val="10"/>
        <color rgb="FF0070C0"/>
        <rFont val="Calibri"/>
        <family val="2"/>
        <scheme val="minor"/>
      </rPr>
      <t>info@oregongearup.org</t>
    </r>
    <r>
      <rPr>
        <sz val="10"/>
        <color rgb="FF000000"/>
        <rFont val="Calibri"/>
        <family val="2"/>
        <scheme val="minor"/>
      </rPr>
      <t xml:space="preserve">. </t>
    </r>
  </si>
  <si>
    <t>Defining Budgets</t>
  </si>
  <si>
    <r>
      <t xml:space="preserve">Throughout the life of the grant, there are going to be multiple budgets referenced. To help clarify, here are the different types:
</t>
    </r>
    <r>
      <rPr>
        <i/>
        <sz val="10"/>
        <color rgb="FF000000"/>
        <rFont val="Calibri"/>
        <family val="2"/>
        <scheme val="minor"/>
      </rPr>
      <t>Central Office</t>
    </r>
    <r>
      <rPr>
        <sz val="10"/>
        <color rgb="FF000000"/>
        <rFont val="Calibri"/>
        <family val="2"/>
        <scheme val="minor"/>
      </rPr>
      <t xml:space="preserve"> - OSU's main budget that pays for specific, documented items/events
</t>
    </r>
    <r>
      <rPr>
        <i/>
        <sz val="10"/>
        <color rgb="FF000000"/>
        <rFont val="Calibri"/>
        <family val="2"/>
        <scheme val="minor"/>
      </rPr>
      <t>Subaward</t>
    </r>
    <r>
      <rPr>
        <sz val="10"/>
        <color rgb="FF000000"/>
        <rFont val="Calibri"/>
        <family val="2"/>
        <scheme val="minor"/>
      </rPr>
      <t xml:space="preserve"> - the budget a school receives for the entire length of the grant (seven years)
</t>
    </r>
    <r>
      <rPr>
        <i/>
        <sz val="10"/>
        <color rgb="FF000000"/>
        <rFont val="Calibri"/>
        <family val="2"/>
        <scheme val="minor"/>
      </rPr>
      <t xml:space="preserve">Contracted Amount </t>
    </r>
    <r>
      <rPr>
        <sz val="10"/>
        <color rgb="FF000000"/>
        <rFont val="Calibri"/>
        <family val="2"/>
        <scheme val="minor"/>
      </rPr>
      <t>- the annual budget a school receives for approved programmatic costs and coordinator salaries</t>
    </r>
  </si>
  <si>
    <t>Backup Documentation Requirements</t>
  </si>
  <si>
    <r>
      <rPr>
        <sz val="10"/>
        <color rgb="FF000000"/>
        <rFont val="Calibri"/>
      </rPr>
      <t xml:space="preserve">All records that are fiscal in nature, as described in </t>
    </r>
    <r>
      <rPr>
        <u/>
        <sz val="10"/>
        <color rgb="FF0070C0"/>
        <rFont val="Calibri"/>
      </rPr>
      <t>OAR 166-475-0060 (8)</t>
    </r>
    <r>
      <rPr>
        <sz val="10"/>
        <color rgb="FF000000"/>
        <rFont val="Calibri"/>
      </rPr>
      <t xml:space="preserve"> need to be retained for 5 years after the final annual financial report is submitted for the GEAR UP grant. It is currently anticipated that the final report will be submitted in December 2029. Therefore, these records would need to be retained until a minimum of December 2034. These records need to be accessible during that entire period in the event there is an audit. Note: there are grant extensions, in which case the final report would be submitted even later. </t>
    </r>
  </si>
  <si>
    <t xml:space="preserve">Follow district's guidance for allowable record storage methods. Do not submit additional backup documentation with invoices unless specifically requested. Schools periodically may be asked to provide supporting documentation. </t>
  </si>
  <si>
    <t>Completing the Expenditures Report</t>
  </si>
  <si>
    <t xml:space="preserve">For timely and efficient reimbursement, include all information requested. In the 'Expenditures Report' worksheet, each cell has a tool tip highlighting what information is required. </t>
  </si>
  <si>
    <t>Using the 'Expenditures Report' worksheet, provide any programmatic expenses incurred during the reporting period. Each expense must be tied to an activity number from program plan. Below are details required for each expense category. For an example Expenditures Report, please see the 'Example' worksheet.</t>
  </si>
  <si>
    <t>Salaries/Wages</t>
  </si>
  <si>
    <t xml:space="preserve">Expenses related to salary or wages such as school's GEAR UP Coordinator's salary, stipend for support staff, etc. In the description, include the name of staff member and date range of expense. Example:  Jane Doe's Salary, March-May 2024. </t>
  </si>
  <si>
    <t>Benefits</t>
  </si>
  <si>
    <t xml:space="preserve">Expenses related to benefits such as school's GEAR UP Coordinator's benefits. In the description of expense, include the name of the staff member and date range of expense. Example:  Jane Doe's Benefits, March-May 2024. If there are multiple benefits (health care, retirement, vision, dental), can combine into lump sum. </t>
  </si>
  <si>
    <t>Travel</t>
  </si>
  <si>
    <t>Any expenses related to travel. Be sure to include travel details:  
-event/travel name
-date range of travel
-type of expense (meal/lodging/airfare)
-location start/end
-include guests/passengers (if applicable)</t>
  </si>
  <si>
    <t>Note:  if this is GEAR UP Event that Central Office Pays for, please refer to Central Office section for invoicing instructions.</t>
  </si>
  <si>
    <t>Materials &amp; Supplies</t>
  </si>
  <si>
    <t>Any expense related to materials and supplies purchased for activities. Provide a detailed list of what the materials/supplies are including the quantity.</t>
  </si>
  <si>
    <t>Consultants/Contracts</t>
  </si>
  <si>
    <t>Any expense related to consultants/contracts used for activities. Include:
-name of consultant/contractor
-date range of work
-brief description of work completed</t>
  </si>
  <si>
    <t>Other</t>
  </si>
  <si>
    <t>Any expense that does not fit an expense category. Provide a detailed list of what the expense was and what it was for.</t>
  </si>
  <si>
    <t>Indirect</t>
  </si>
  <si>
    <t xml:space="preserve">If applicable, insert indirect rate. The amount will auto calculate based on expenses. </t>
  </si>
  <si>
    <t>Equipment</t>
  </si>
  <si>
    <t>Provide a detail list of the equipment and quantity.</t>
  </si>
  <si>
    <t>Central Office Invoicing</t>
  </si>
  <si>
    <t>There are specific events and expenditures throughout the year that Central Office will pay for (click here for more details). Schools can submit for reimbursement by either:
1. Submitting a school invoice with all expenses covered by Central Office 
2. Inputting expenses within the Expenditures Report by using the Activity Code '4.3CO.' When '4.3CO' is inputted under the Activity Code column, the worksheet will unhighlight the area where the expenses will be entered. This will guide where to input the expenses. Please note, the choice not to use this function will not impact reimbursement or required. 
The reason for the separation of expenditures is due to the nature of the funding. The Central Office funds are from a different account then Cluster's subawards funds and processing is different. Note, indirect costs cannot be charged to 4.3CO expenses.</t>
  </si>
  <si>
    <t>Invoices sent via DocuSign</t>
  </si>
  <si>
    <t xml:space="preserve">Once Central Office reviews and approves Expenditures Report, an Invoice for reimbursement via DocuSign will be sent to Business Manager and GEAR UP Coordinator for signatures. Once all signatures are received, reimbursement will be sent for processing. </t>
  </si>
  <si>
    <t>Other Helpful Tips</t>
  </si>
  <si>
    <t>• Please note that there is a 15% gratuity limit for GEAR UP funds. Any gratuity amount that exceeds 15% will not be eligible for reimbursement.</t>
  </si>
  <si>
    <t>• When members of your staff are attending a conference, please note that GEAR UP cannot reimburse for meals that were included as part of the conference registration fee.</t>
  </si>
  <si>
    <r>
      <t xml:space="preserve">• </t>
    </r>
    <r>
      <rPr>
        <b/>
        <sz val="10"/>
        <color rgb="FF000000"/>
        <rFont val="Calibri"/>
        <family val="2"/>
        <scheme val="minor"/>
      </rPr>
      <t xml:space="preserve">GEAR UP funds CANNOT be used for: </t>
    </r>
    <r>
      <rPr>
        <sz val="10"/>
        <color rgb="FF000000"/>
        <rFont val="Calibri"/>
        <family val="2"/>
        <scheme val="minor"/>
      </rPr>
      <t>supplanting existing funds, advertising or public relations, alcoholic beverages, capital improvements, entertainment, fundraising, goods or services for personal use, lobbying, or purchasing gift cards.</t>
    </r>
  </si>
  <si>
    <r>
      <t xml:space="preserve">• Use the </t>
    </r>
    <r>
      <rPr>
        <u/>
        <sz val="10"/>
        <color rgb="FF0070C0"/>
        <rFont val="Calibri"/>
        <family val="2"/>
        <scheme val="minor"/>
      </rPr>
      <t>Allowable Costs Document for 2025-2026</t>
    </r>
    <r>
      <rPr>
        <sz val="10"/>
        <color rgb="FF000000"/>
        <rFont val="Calibri"/>
        <family val="2"/>
        <scheme val="minor"/>
      </rPr>
      <t xml:space="preserve"> to ensure the costs are allowable, allocable, reasonable, and reimburseable. Any questions, please contact us at info@oregongearup.org. </t>
    </r>
  </si>
  <si>
    <r>
      <t xml:space="preserve">• For more detailed information on the reimbursement and invoice process, please visit the </t>
    </r>
    <r>
      <rPr>
        <u/>
        <sz val="10"/>
        <color rgb="FF0070C0"/>
        <rFont val="Calibri"/>
        <family val="2"/>
        <scheme val="minor"/>
      </rPr>
      <t>GEAR UP Coordinator Manual</t>
    </r>
    <r>
      <rPr>
        <sz val="10"/>
        <color rgb="FF000000"/>
        <rFont val="Calibri"/>
        <family val="2"/>
        <scheme val="minor"/>
      </rPr>
      <t>.</t>
    </r>
  </si>
  <si>
    <r>
      <t xml:space="preserve">• For current government per diem rates, view the </t>
    </r>
    <r>
      <rPr>
        <u/>
        <sz val="10"/>
        <color rgb="FF0070C0"/>
        <rFont val="Calibri"/>
        <family val="2"/>
        <scheme val="minor"/>
      </rPr>
      <t>U.S. General Services Administration webpage</t>
    </r>
    <r>
      <rPr>
        <sz val="10"/>
        <color rgb="FF000000"/>
        <rFont val="Calibri"/>
        <family val="2"/>
        <scheme val="minor"/>
      </rPr>
      <t xml:space="preserve">. </t>
    </r>
  </si>
  <si>
    <t xml:space="preserve">                                          Expenditures Report</t>
  </si>
  <si>
    <r>
      <t xml:space="preserve">For instructions on how to complete Expenditures Report, please see </t>
    </r>
    <r>
      <rPr>
        <b/>
        <sz val="11"/>
        <color theme="1"/>
        <rFont val="Calibri"/>
        <family val="2"/>
        <scheme val="minor"/>
      </rPr>
      <t>Instructions</t>
    </r>
    <r>
      <rPr>
        <sz val="11"/>
        <color theme="1"/>
        <rFont val="Calibri"/>
        <family val="2"/>
        <scheme val="minor"/>
      </rPr>
      <t xml:space="preserve"> worksheet. Submit the Expenditures Report to info@oregongearup.org</t>
    </r>
  </si>
  <si>
    <t>School Name:</t>
  </si>
  <si>
    <t>NKN</t>
  </si>
  <si>
    <t>Contracted Inv. #:</t>
  </si>
  <si>
    <t>Mock-1</t>
  </si>
  <si>
    <t>Central Office Inv. #:</t>
  </si>
  <si>
    <t>Mock-2</t>
  </si>
  <si>
    <t>Dates From:</t>
  </si>
  <si>
    <t>Dates To:</t>
  </si>
  <si>
    <t>Contracted</t>
  </si>
  <si>
    <t>Central Office</t>
  </si>
  <si>
    <t>SALARIES/WAGES</t>
  </si>
  <si>
    <t>Date</t>
  </si>
  <si>
    <t>Vendor/Payee</t>
  </si>
  <si>
    <t>Activity Number(s)</t>
  </si>
  <si>
    <t>Description of Expense/Purchase</t>
  </si>
  <si>
    <t>Amount</t>
  </si>
  <si>
    <t>Admin</t>
  </si>
  <si>
    <t>Op. Manager</t>
  </si>
  <si>
    <t>Coach</t>
  </si>
  <si>
    <t>Mock School District</t>
  </si>
  <si>
    <t>Jane Doe's salary 1/1-1/31/24</t>
  </si>
  <si>
    <t>John Doe stipend 1/25-1/27/24</t>
  </si>
  <si>
    <t>OPE/BENEFITS</t>
  </si>
  <si>
    <t>Jane Doe's benefits 1/1-1/31/24</t>
  </si>
  <si>
    <t>TRAVEL</t>
  </si>
  <si>
    <t>Jane Doe</t>
  </si>
  <si>
    <t>Bogus Conference, 1/15-1/18/24, mileage per diem, Corvallis to Eugene Airport, round trip</t>
  </si>
  <si>
    <t>GEAR UP West Conference; 10/19-10/21/23; per diem meals; 1 lunch; 2 dinners</t>
  </si>
  <si>
    <t>Delta Airlines</t>
  </si>
  <si>
    <t>4.3CO</t>
  </si>
  <si>
    <t>GEAR UP West Conference; 10/19-10/21/23; airfare Jane Doe; Portland to Boise; roundtrip</t>
  </si>
  <si>
    <t>Fictionary Pizzeria</t>
  </si>
  <si>
    <t>Career Exploration event in Bend, lunch after career exploration - 11 students and 2 staff</t>
  </si>
  <si>
    <t>MATERIALS &amp; SUPPLIES</t>
  </si>
  <si>
    <t>Target</t>
  </si>
  <si>
    <t>Banquet table (1), markers (5 packs), easel (1)</t>
  </si>
  <si>
    <t>Unreal Catering</t>
  </si>
  <si>
    <t>GEAR UP Week catering for 300 individuals ($9.00 per person)</t>
  </si>
  <si>
    <t>CONSULTANTS/CONTRACTS</t>
  </si>
  <si>
    <t>Mythical, LLC.</t>
  </si>
  <si>
    <t>Mythical, LLC.; 3/24/2024; provided SEL workshop for sophomores (34) and juniors (32)</t>
  </si>
  <si>
    <t>OTHER</t>
  </si>
  <si>
    <t>Rural Community College</t>
  </si>
  <si>
    <t>$130 per credit, 12 credits RCC</t>
  </si>
  <si>
    <t>INDIRECT COSTS</t>
  </si>
  <si>
    <t>Current Indirect Rate</t>
  </si>
  <si>
    <t>IND</t>
  </si>
  <si>
    <t>EQUIPMENT</t>
  </si>
  <si>
    <t>Fabricated Electronics Company</t>
  </si>
  <si>
    <t>Lab Station Model X12345 (5)</t>
  </si>
  <si>
    <t xml:space="preserve">Subtotals of Contracted and Central Office </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</si>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</sst>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28" x14ac:knownFonts="1">
    <font>
      <sz val="11"/>
      <color theme="1"/>
      <name val="Calibri"/>
      <family val="2"/>
      <scheme val="minor"/>
    </font>
    <font>
      <b/>
      <sz val="14"/>
      <color theme="0"/>
      <name val="Rockwell"/>
      <family val="1"/>
      <scheme val="major"/>
    </font>
    <font>
      <b/>
      <sz val="11"/>
      <color theme="0"/>
      <name val="Calibri"/>
      <family val="2"/>
      <scheme val="minor"/>
    </font>
    <font>
      <b/>
      <sz val="11"/>
      <color theme="1"/>
      <name val="Calibri"/>
      <family val="2"/>
      <scheme val="minor"/>
    </font>
    <font>
      <sz val="14"/>
      <color theme="0"/>
      <name val="Rockwell"/>
      <family val="1"/>
      <scheme val="major"/>
    </font>
    <font>
      <sz val="11"/>
      <color theme="1"/>
      <name val="Calibri"/>
      <family val="2"/>
      <scheme val="minor"/>
    </font>
    <font>
      <u/>
      <sz val="11"/>
      <color theme="10"/>
      <name val="Calibri"/>
      <family val="2"/>
      <scheme val="minor"/>
    </font>
    <font>
      <sz val="11"/>
      <name val="Calibri"/>
      <family val="2"/>
      <scheme val="minor"/>
    </font>
    <font>
      <b/>
      <sz val="14"/>
      <color rgb="FF007F42"/>
      <name val="Roboto Slab"/>
    </font>
    <font>
      <b/>
      <i/>
      <sz val="12"/>
      <color rgb="FFFFFFFF"/>
      <name val="Calibri"/>
      <family val="2"/>
      <scheme val="minor"/>
    </font>
    <font>
      <sz val="10"/>
      <color rgb="FF000000"/>
      <name val="Calibri"/>
      <family val="2"/>
      <scheme val="minor"/>
    </font>
    <font>
      <b/>
      <sz val="10"/>
      <color rgb="FF000000"/>
      <name val="Calibri"/>
      <family val="2"/>
      <scheme val="minor"/>
    </font>
    <font>
      <b/>
      <i/>
      <sz val="10"/>
      <color rgb="FFFFFFFF"/>
      <name val="Calibri"/>
      <family val="2"/>
      <scheme val="minor"/>
    </font>
    <font>
      <sz val="10"/>
      <name val="Calibri"/>
      <family val="2"/>
      <scheme val="minor"/>
    </font>
    <font>
      <b/>
      <i/>
      <sz val="10"/>
      <color rgb="FF000000"/>
      <name val="Calibri"/>
      <family val="2"/>
      <scheme val="minor"/>
    </font>
    <font>
      <i/>
      <sz val="10"/>
      <color rgb="FF000000"/>
      <name val="Calibri"/>
      <family val="2"/>
      <scheme val="minor"/>
    </font>
    <font>
      <sz val="8"/>
      <color theme="9"/>
      <name val="Calibri"/>
      <family val="2"/>
      <scheme val="minor"/>
    </font>
    <font>
      <b/>
      <i/>
      <sz val="11"/>
      <color theme="1"/>
      <name val="Calibri"/>
      <family val="2"/>
      <scheme val="minor"/>
    </font>
    <font>
      <b/>
      <sz val="11"/>
      <color theme="3"/>
      <name val="Calibri"/>
      <family val="2"/>
      <scheme val="minor"/>
    </font>
    <font>
      <b/>
      <sz val="11"/>
      <color rgb="FF000000"/>
      <name val="Calibri"/>
      <family val="2"/>
    </font>
    <font>
      <sz val="11"/>
      <color rgb="FF000000"/>
      <name val="Calibri"/>
      <family val="2"/>
    </font>
    <font>
      <i/>
      <sz val="11"/>
      <color theme="1"/>
      <name val="Calibri"/>
      <family val="2"/>
      <scheme val="minor"/>
    </font>
    <font>
      <u/>
      <sz val="10"/>
      <color rgb="FF0070C0"/>
      <name val="Calibri"/>
      <family val="2"/>
      <scheme val="minor"/>
    </font>
    <font>
      <sz val="10"/>
      <color theme="1"/>
      <name val="Calibri"/>
      <family val="2"/>
      <scheme val="minor"/>
    </font>
    <font>
      <sz val="11"/>
      <color theme="8"/>
      <name val="Calibri"/>
      <family val="2"/>
      <scheme val="minor"/>
    </font>
    <font>
      <u/>
      <sz val="10"/>
      <color theme="10"/>
      <name val="Calibri"/>
    </font>
    <font>
      <sz val="10"/>
      <color rgb="FF000000"/>
      <name val="Calibri"/>
    </font>
    <font>
      <u/>
      <sz val="10"/>
      <color rgb="FF0070C0"/>
      <name val="Calibri"/>
    </font>
  </fonts>
  <fills count="7">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rgb="FF007F42"/>
        <bgColor rgb="FF000000"/>
      </patternFill>
    </fill>
    <fill>
      <patternFill patternType="solid">
        <fgColor theme="0"/>
        <bgColor indexed="64"/>
      </patternFill>
    </fill>
    <fill>
      <patternFill patternType="solid">
        <fgColor theme="8"/>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rgb="FFCCCCCC"/>
      </left>
      <right/>
      <top/>
      <bottom/>
      <diagonal/>
    </border>
    <border>
      <left style="medium">
        <color rgb="FFCCCCCC"/>
      </left>
      <right style="medium">
        <color rgb="FFCCCCCC"/>
      </right>
      <top style="medium">
        <color rgb="FFCCCCCC"/>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5" fillId="0" borderId="0" applyFont="0" applyFill="0" applyBorder="0" applyAlignment="0" applyProtection="0"/>
    <xf numFmtId="0" fontId="6" fillId="0" borderId="0" applyNumberFormat="0" applyFill="0" applyBorder="0" applyAlignment="0" applyProtection="0"/>
    <xf numFmtId="9" fontId="5" fillId="0" borderId="0" applyFont="0" applyFill="0" applyBorder="0" applyAlignment="0" applyProtection="0"/>
  </cellStyleXfs>
  <cellXfs count="131">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14" fontId="0" fillId="0" borderId="2" xfId="0" applyNumberFormat="1" applyBorder="1" applyAlignment="1">
      <alignment vertical="top" wrapText="1"/>
    </xf>
    <xf numFmtId="14" fontId="3" fillId="0" borderId="0" xfId="0" applyNumberFormat="1" applyFont="1" applyAlignment="1">
      <alignment vertical="top" wrapText="1"/>
    </xf>
    <xf numFmtId="14" fontId="0" fillId="0" borderId="0" xfId="0" applyNumberFormat="1" applyAlignment="1">
      <alignment wrapText="1"/>
    </xf>
    <xf numFmtId="14"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wrapText="1"/>
    </xf>
    <xf numFmtId="49" fontId="0" fillId="0" borderId="2" xfId="0" applyNumberFormat="1" applyBorder="1" applyAlignment="1">
      <alignment vertical="top" wrapText="1"/>
    </xf>
    <xf numFmtId="49" fontId="3" fillId="0" borderId="0" xfId="0" applyNumberFormat="1" applyFont="1" applyAlignment="1">
      <alignment vertical="top" wrapText="1"/>
    </xf>
    <xf numFmtId="49" fontId="0" fillId="3" borderId="0" xfId="0" applyNumberFormat="1" applyFill="1" applyAlignment="1">
      <alignment horizontal="center" vertical="center"/>
    </xf>
    <xf numFmtId="49" fontId="0" fillId="0" borderId="0" xfId="0" applyNumberFormat="1" applyAlignment="1">
      <alignment vertical="top" wrapText="1"/>
    </xf>
    <xf numFmtId="44" fontId="0" fillId="0" borderId="0" xfId="1" applyFont="1" applyAlignment="1">
      <alignment horizontal="center" vertical="center"/>
    </xf>
    <xf numFmtId="44" fontId="0" fillId="0" borderId="0" xfId="1" applyFont="1" applyAlignment="1">
      <alignment wrapText="1"/>
    </xf>
    <xf numFmtId="44" fontId="2" fillId="2" borderId="0" xfId="1" applyFont="1" applyFill="1" applyAlignment="1">
      <alignment vertical="top"/>
    </xf>
    <xf numFmtId="44" fontId="0" fillId="0" borderId="2" xfId="1" applyFont="1" applyBorder="1" applyAlignment="1">
      <alignment vertical="top" wrapText="1"/>
    </xf>
    <xf numFmtId="44" fontId="0" fillId="0" borderId="0" xfId="1" applyFont="1" applyAlignment="1">
      <alignment vertical="top" wrapText="1"/>
    </xf>
    <xf numFmtId="44" fontId="2" fillId="2" borderId="1" xfId="1" applyFont="1" applyFill="1" applyBorder="1" applyAlignment="1">
      <alignment vertical="top" wrapText="1"/>
    </xf>
    <xf numFmtId="44" fontId="2" fillId="2" borderId="1" xfId="1" applyFont="1" applyFill="1" applyBorder="1" applyAlignment="1">
      <alignment vertical="top"/>
    </xf>
    <xf numFmtId="14" fontId="0" fillId="0" borderId="1" xfId="0" applyNumberFormat="1" applyBorder="1" applyAlignment="1">
      <alignment vertical="top" wrapText="1"/>
    </xf>
    <xf numFmtId="44" fontId="0" fillId="0" borderId="1" xfId="1" applyFont="1" applyBorder="1" applyAlignment="1">
      <alignment vertical="top" wrapText="1"/>
    </xf>
    <xf numFmtId="14" fontId="3" fillId="3" borderId="2" xfId="0" applyNumberFormat="1" applyFont="1" applyFill="1" applyBorder="1" applyAlignment="1">
      <alignment vertical="top" wrapText="1"/>
    </xf>
    <xf numFmtId="49" fontId="3" fillId="3" borderId="2" xfId="0" applyNumberFormat="1" applyFont="1" applyFill="1" applyBorder="1" applyAlignment="1">
      <alignment vertical="top" wrapText="1"/>
    </xf>
    <xf numFmtId="44" fontId="3" fillId="3" borderId="2" xfId="1" applyFont="1" applyFill="1" applyBorder="1" applyAlignment="1">
      <alignment vertical="top" wrapText="1"/>
    </xf>
    <xf numFmtId="44" fontId="5" fillId="0" borderId="2" xfId="1" applyFont="1" applyBorder="1" applyAlignment="1">
      <alignment vertical="top" wrapText="1"/>
    </xf>
    <xf numFmtId="0" fontId="10" fillId="0" borderId="3" xfId="0" applyFont="1" applyBorder="1" applyAlignment="1">
      <alignment wrapText="1"/>
    </xf>
    <xf numFmtId="0" fontId="10" fillId="0" borderId="3" xfId="0" applyFont="1" applyBorder="1" applyAlignment="1">
      <alignment vertical="top" wrapText="1"/>
    </xf>
    <xf numFmtId="0" fontId="7" fillId="5" borderId="0" xfId="2" applyFont="1" applyFill="1" applyAlignment="1">
      <alignment wrapText="1"/>
    </xf>
    <xf numFmtId="0" fontId="12" fillId="4" borderId="4" xfId="0" applyFont="1" applyFill="1" applyBorder="1" applyAlignment="1">
      <alignment vertical="top" wrapText="1"/>
    </xf>
    <xf numFmtId="0" fontId="10" fillId="0" borderId="0" xfId="0" applyFont="1" applyAlignment="1">
      <alignment vertical="top" wrapText="1"/>
    </xf>
    <xf numFmtId="0" fontId="14" fillId="0" borderId="3" xfId="0" applyFont="1" applyBorder="1" applyAlignment="1">
      <alignment wrapText="1"/>
    </xf>
    <xf numFmtId="0" fontId="10" fillId="0" borderId="0" xfId="0" applyFont="1" applyAlignment="1">
      <alignment wrapText="1"/>
    </xf>
    <xf numFmtId="0" fontId="14" fillId="0" borderId="0" xfId="0" applyFont="1" applyAlignment="1">
      <alignment wrapText="1"/>
    </xf>
    <xf numFmtId="0" fontId="15" fillId="0" borderId="3" xfId="0" applyFont="1" applyBorder="1" applyAlignment="1">
      <alignment wrapText="1"/>
    </xf>
    <xf numFmtId="14" fontId="3" fillId="5" borderId="0" xfId="0" applyNumberFormat="1" applyFont="1" applyFill="1" applyAlignment="1">
      <alignment horizontal="left" vertical="top"/>
    </xf>
    <xf numFmtId="49" fontId="0" fillId="5" borderId="0" xfId="0" applyNumberFormat="1" applyFill="1" applyAlignment="1">
      <alignment horizontal="center" vertical="center"/>
    </xf>
    <xf numFmtId="44" fontId="3" fillId="5" borderId="0" xfId="1" applyFont="1" applyFill="1" applyAlignment="1">
      <alignment horizontal="right" vertical="center"/>
    </xf>
    <xf numFmtId="0" fontId="0" fillId="5" borderId="0" xfId="0" applyFill="1" applyAlignment="1">
      <alignment horizontal="center" vertical="center"/>
    </xf>
    <xf numFmtId="164" fontId="2" fillId="2" borderId="1" xfId="0" applyNumberFormat="1" applyFont="1" applyFill="1" applyBorder="1" applyAlignment="1">
      <alignment vertical="top" wrapText="1"/>
    </xf>
    <xf numFmtId="164" fontId="2" fillId="2" borderId="1" xfId="0" applyNumberFormat="1" applyFont="1" applyFill="1" applyBorder="1" applyAlignment="1">
      <alignment vertical="top"/>
    </xf>
    <xf numFmtId="0" fontId="4" fillId="2" borderId="0" xfId="0" applyFont="1" applyFill="1" applyAlignment="1">
      <alignment wrapText="1"/>
    </xf>
    <xf numFmtId="164" fontId="2" fillId="2" borderId="0" xfId="0" applyNumberFormat="1" applyFont="1" applyFill="1" applyAlignment="1">
      <alignment vertical="top"/>
    </xf>
    <xf numFmtId="0" fontId="3" fillId="3" borderId="6" xfId="0" applyFont="1" applyFill="1" applyBorder="1" applyAlignment="1">
      <alignment vertical="top" wrapText="1"/>
    </xf>
    <xf numFmtId="10" fontId="0" fillId="3" borderId="7" xfId="3" applyNumberFormat="1" applyFont="1" applyFill="1" applyBorder="1" applyAlignment="1">
      <alignment vertical="top" wrapText="1"/>
    </xf>
    <xf numFmtId="14" fontId="3" fillId="2" borderId="0" xfId="0" applyNumberFormat="1" applyFont="1" applyFill="1" applyAlignment="1">
      <alignment horizontal="left" vertical="top"/>
    </xf>
    <xf numFmtId="49" fontId="0" fillId="2" borderId="0" xfId="0" applyNumberFormat="1" applyFill="1" applyAlignment="1">
      <alignment horizontal="center" vertical="center"/>
    </xf>
    <xf numFmtId="44" fontId="3" fillId="2" borderId="0" xfId="1" applyFont="1" applyFill="1" applyAlignment="1">
      <alignment horizontal="right" vertical="center"/>
    </xf>
    <xf numFmtId="44" fontId="0" fillId="3" borderId="0" xfId="1" applyFont="1" applyFill="1" applyAlignment="1">
      <alignment horizontal="center" vertical="center"/>
    </xf>
    <xf numFmtId="14" fontId="17" fillId="3" borderId="0" xfId="0" applyNumberFormat="1" applyFont="1" applyFill="1" applyAlignment="1">
      <alignment horizontal="left" vertical="center"/>
    </xf>
    <xf numFmtId="14" fontId="4" fillId="0" borderId="0" xfId="0" applyNumberFormat="1" applyFont="1" applyAlignment="1">
      <alignment horizontal="center" wrapText="1"/>
    </xf>
    <xf numFmtId="165" fontId="0" fillId="0" borderId="2" xfId="0" applyNumberFormat="1" applyBorder="1" applyAlignment="1">
      <alignment horizontal="right" vertical="top" wrapText="1"/>
    </xf>
    <xf numFmtId="165" fontId="0" fillId="0" borderId="0" xfId="0" applyNumberFormat="1" applyAlignment="1">
      <alignment horizontal="right" wrapText="1"/>
    </xf>
    <xf numFmtId="164" fontId="2" fillId="2" borderId="1" xfId="0" applyNumberFormat="1" applyFont="1" applyFill="1" applyBorder="1" applyAlignment="1">
      <alignment horizontal="right" vertical="top"/>
    </xf>
    <xf numFmtId="165" fontId="3" fillId="0" borderId="0" xfId="0" applyNumberFormat="1" applyFont="1" applyAlignment="1">
      <alignment horizontal="right" vertical="top" wrapText="1"/>
    </xf>
    <xf numFmtId="164" fontId="2" fillId="2" borderId="1" xfId="0" applyNumberFormat="1" applyFont="1" applyFill="1" applyBorder="1" applyAlignment="1">
      <alignment horizontal="right" vertical="top" wrapText="1"/>
    </xf>
    <xf numFmtId="164" fontId="2" fillId="2" borderId="0" xfId="0" applyNumberFormat="1" applyFont="1" applyFill="1" applyAlignment="1">
      <alignment horizontal="right" vertical="top"/>
    </xf>
    <xf numFmtId="0" fontId="3" fillId="3" borderId="5" xfId="0" applyFont="1" applyFill="1" applyBorder="1" applyAlignment="1">
      <alignment horizontal="right" vertical="top" wrapText="1"/>
    </xf>
    <xf numFmtId="165" fontId="0" fillId="0" borderId="0" xfId="0" applyNumberFormat="1" applyAlignment="1">
      <alignment horizontal="right" vertical="center"/>
    </xf>
    <xf numFmtId="165" fontId="0" fillId="3" borderId="0" xfId="0" applyNumberFormat="1" applyFill="1" applyAlignment="1">
      <alignment horizontal="right" vertical="center"/>
    </xf>
    <xf numFmtId="165" fontId="0" fillId="2" borderId="0" xfId="0" applyNumberFormat="1" applyFill="1" applyAlignment="1">
      <alignment horizontal="right" vertical="center"/>
    </xf>
    <xf numFmtId="165" fontId="0" fillId="5" borderId="0" xfId="0" applyNumberFormat="1" applyFill="1" applyAlignment="1">
      <alignment horizontal="right" vertical="center"/>
    </xf>
    <xf numFmtId="0" fontId="4" fillId="2" borderId="0" xfId="0" applyFont="1" applyFill="1"/>
    <xf numFmtId="165" fontId="3" fillId="3" borderId="2" xfId="0" applyNumberFormat="1" applyFont="1" applyFill="1" applyBorder="1" applyAlignment="1">
      <alignment horizontal="left" vertical="top" wrapText="1"/>
    </xf>
    <xf numFmtId="49" fontId="3" fillId="0" borderId="0" xfId="0" applyNumberFormat="1" applyFont="1" applyAlignment="1">
      <alignment horizontal="right" wrapText="1"/>
    </xf>
    <xf numFmtId="164" fontId="18" fillId="2" borderId="1" xfId="0" applyNumberFormat="1" applyFont="1" applyFill="1" applyBorder="1" applyAlignment="1">
      <alignment vertical="top"/>
    </xf>
    <xf numFmtId="164" fontId="18" fillId="2" borderId="1" xfId="0" applyNumberFormat="1" applyFont="1" applyFill="1" applyBorder="1" applyAlignment="1">
      <alignment horizontal="right" vertical="top"/>
    </xf>
    <xf numFmtId="0" fontId="19" fillId="0" borderId="10" xfId="0" applyFont="1" applyBorder="1" applyAlignment="1">
      <alignment horizontal="left" vertical="top"/>
    </xf>
    <xf numFmtId="0" fontId="19" fillId="0" borderId="11" xfId="0" applyFont="1" applyBorder="1" applyAlignment="1">
      <alignment horizontal="left" vertical="top"/>
    </xf>
    <xf numFmtId="0" fontId="19" fillId="0" borderId="12" xfId="0" applyFont="1" applyBorder="1" applyAlignment="1">
      <alignment horizontal="left" vertical="top"/>
    </xf>
    <xf numFmtId="0" fontId="19" fillId="0" borderId="9" xfId="0" applyFont="1" applyBorder="1" applyAlignment="1">
      <alignment horizontal="left" vertical="top"/>
    </xf>
    <xf numFmtId="0" fontId="0" fillId="0" borderId="0" xfId="0" applyAlignment="1">
      <alignment horizontal="left" vertical="top"/>
    </xf>
    <xf numFmtId="0" fontId="20" fillId="0" borderId="0" xfId="0" applyFont="1" applyAlignment="1">
      <alignment horizontal="left" vertical="top"/>
    </xf>
    <xf numFmtId="44" fontId="0" fillId="0" borderId="0" xfId="1" applyFont="1" applyBorder="1" applyAlignment="1">
      <alignment vertical="top" wrapText="1"/>
    </xf>
    <xf numFmtId="0" fontId="19" fillId="0" borderId="15" xfId="0" applyFont="1" applyBorder="1" applyAlignment="1">
      <alignment horizontal="left" vertical="top"/>
    </xf>
    <xf numFmtId="0" fontId="20" fillId="0" borderId="16" xfId="0" applyFont="1" applyBorder="1" applyAlignment="1">
      <alignment horizontal="left" vertical="top"/>
    </xf>
    <xf numFmtId="0" fontId="19" fillId="0" borderId="13" xfId="0" applyFont="1" applyBorder="1" applyAlignment="1">
      <alignment horizontal="left" vertical="top"/>
    </xf>
    <xf numFmtId="0" fontId="20" fillId="0" borderId="0" xfId="0" applyFont="1" applyAlignment="1">
      <alignment horizontal="left" vertical="top" wrapText="1"/>
    </xf>
    <xf numFmtId="0" fontId="19" fillId="0" borderId="14" xfId="0" applyFont="1" applyBorder="1" applyAlignment="1">
      <alignment horizontal="left" vertical="top"/>
    </xf>
    <xf numFmtId="0" fontId="20" fillId="0" borderId="17" xfId="0" applyFont="1" applyBorder="1" applyAlignment="1">
      <alignment horizontal="left" vertical="top"/>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0" fontId="20" fillId="0" borderId="19" xfId="0" applyFont="1" applyBorder="1" applyAlignment="1">
      <alignment horizontal="left" vertical="top"/>
    </xf>
    <xf numFmtId="0" fontId="20" fillId="0" borderId="19" xfId="0" applyFont="1" applyBorder="1" applyAlignment="1">
      <alignment horizontal="left" vertical="top" wrapText="1"/>
    </xf>
    <xf numFmtId="0" fontId="6" fillId="0" borderId="0" xfId="2" applyBorder="1" applyAlignment="1">
      <alignment horizontal="left" vertical="top"/>
    </xf>
    <xf numFmtId="0" fontId="6" fillId="0" borderId="17" xfId="2" applyBorder="1" applyAlignment="1">
      <alignment horizontal="left" vertical="top"/>
    </xf>
    <xf numFmtId="0" fontId="19" fillId="0" borderId="0" xfId="0" applyFont="1" applyAlignment="1">
      <alignment horizontal="left" vertical="top" wrapText="1"/>
    </xf>
    <xf numFmtId="0" fontId="20" fillId="0" borderId="18" xfId="0" applyFont="1" applyBorder="1" applyAlignment="1">
      <alignment horizontal="left" vertical="top"/>
    </xf>
    <xf numFmtId="0" fontId="20" fillId="0" borderId="20" xfId="0" applyFont="1" applyBorder="1" applyAlignment="1">
      <alignment horizontal="left" vertical="top"/>
    </xf>
    <xf numFmtId="0" fontId="6" fillId="0" borderId="16" xfId="2" applyBorder="1" applyAlignment="1">
      <alignment horizontal="left" vertical="top"/>
    </xf>
    <xf numFmtId="44" fontId="2" fillId="2" borderId="0" xfId="1" applyFont="1" applyFill="1" applyAlignment="1">
      <alignment horizontal="center" wrapText="1"/>
    </xf>
    <xf numFmtId="49" fontId="21" fillId="3" borderId="0" xfId="0" applyNumberFormat="1" applyFont="1" applyFill="1" applyAlignment="1">
      <alignment horizontal="right" vertical="center"/>
    </xf>
    <xf numFmtId="14" fontId="3" fillId="2" borderId="0" xfId="0" applyNumberFormat="1" applyFont="1" applyFill="1" applyAlignment="1">
      <alignment horizontal="right" vertical="top"/>
    </xf>
    <xf numFmtId="44" fontId="5" fillId="0" borderId="2" xfId="1" applyFont="1" applyFill="1" applyBorder="1" applyAlignment="1">
      <alignmen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20" fillId="0" borderId="15" xfId="0" applyFont="1" applyBorder="1" applyAlignment="1">
      <alignment horizontal="left" vertical="top"/>
    </xf>
    <xf numFmtId="0" fontId="20" fillId="0" borderId="13" xfId="0" applyFont="1" applyBorder="1" applyAlignment="1">
      <alignment horizontal="left" vertical="top"/>
    </xf>
    <xf numFmtId="0" fontId="20" fillId="0" borderId="14" xfId="0" applyFont="1" applyBorder="1" applyAlignment="1">
      <alignment horizontal="left" vertical="top"/>
    </xf>
    <xf numFmtId="49" fontId="0" fillId="0" borderId="2" xfId="0" applyNumberFormat="1" applyBorder="1" applyAlignment="1">
      <alignment wrapText="1"/>
    </xf>
    <xf numFmtId="0" fontId="0" fillId="0" borderId="2" xfId="0" applyBorder="1" applyAlignment="1">
      <alignment horizontal="left" wrapText="1"/>
    </xf>
    <xf numFmtId="14" fontId="0" fillId="0" borderId="2" xfId="0" applyNumberFormat="1" applyBorder="1" applyAlignment="1">
      <alignment horizontal="left" wrapText="1"/>
    </xf>
    <xf numFmtId="165" fontId="3" fillId="3" borderId="2" xfId="0" applyNumberFormat="1" applyFont="1" applyFill="1" applyBorder="1" applyAlignment="1">
      <alignment horizontal="right" wrapText="1"/>
    </xf>
    <xf numFmtId="49" fontId="3" fillId="3" borderId="2" xfId="0" applyNumberFormat="1" applyFont="1" applyFill="1" applyBorder="1" applyAlignment="1">
      <alignment horizontal="right" wrapText="1"/>
    </xf>
    <xf numFmtId="165" fontId="0" fillId="0" borderId="0" xfId="0" applyNumberFormat="1" applyAlignment="1">
      <alignment horizontal="right" vertical="top" wrapText="1"/>
    </xf>
    <xf numFmtId="0" fontId="16" fillId="0" borderId="0" xfId="0" applyFont="1" applyAlignment="1">
      <alignment horizontal="right"/>
    </xf>
    <xf numFmtId="0" fontId="8" fillId="0" borderId="0" xfId="0" applyFont="1" applyAlignment="1">
      <alignment vertical="top" wrapText="1"/>
    </xf>
    <xf numFmtId="0" fontId="9" fillId="4" borderId="0" xfId="0" applyFont="1" applyFill="1" applyAlignment="1">
      <alignment vertical="top" wrapText="1"/>
    </xf>
    <xf numFmtId="0" fontId="13" fillId="0" borderId="0" xfId="0" applyFont="1" applyAlignment="1">
      <alignment vertical="top" wrapText="1"/>
    </xf>
    <xf numFmtId="0" fontId="10" fillId="0" borderId="0" xfId="0" applyFont="1" applyAlignment="1">
      <alignment horizontal="left" vertical="top" wrapText="1" indent="2"/>
    </xf>
    <xf numFmtId="0" fontId="23" fillId="0" borderId="0" xfId="2" applyFont="1" applyAlignment="1">
      <alignment vertical="top" wrapText="1"/>
    </xf>
    <xf numFmtId="14" fontId="3" fillId="3" borderId="0" xfId="0" applyNumberFormat="1" applyFont="1" applyFill="1" applyAlignment="1">
      <alignment vertical="top" wrapText="1"/>
    </xf>
    <xf numFmtId="0" fontId="3" fillId="3" borderId="0" xfId="0" applyFont="1" applyFill="1" applyAlignment="1">
      <alignment vertical="top" wrapText="1"/>
    </xf>
    <xf numFmtId="10" fontId="24" fillId="3" borderId="8" xfId="3" applyNumberFormat="1" applyFont="1" applyFill="1" applyBorder="1" applyAlignment="1">
      <alignment horizontal="right" vertical="top"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5" borderId="0" xfId="0" applyFill="1" applyAlignment="1">
      <alignment horizontal="left" vertical="center" wrapText="1"/>
    </xf>
    <xf numFmtId="0" fontId="25" fillId="0" borderId="0" xfId="2" applyFont="1" applyAlignment="1">
      <alignment vertical="top" wrapText="1"/>
    </xf>
    <xf numFmtId="0" fontId="13" fillId="0" borderId="0" xfId="2" applyFont="1" applyAlignment="1">
      <alignment vertical="top" wrapText="1"/>
    </xf>
    <xf numFmtId="44" fontId="3" fillId="3" borderId="22" xfId="1" applyFont="1" applyFill="1" applyBorder="1" applyAlignment="1">
      <alignment vertical="top" wrapText="1"/>
    </xf>
    <xf numFmtId="44" fontId="0" fillId="0" borderId="22" xfId="1" applyFont="1" applyBorder="1" applyAlignment="1">
      <alignment vertical="top" wrapText="1"/>
    </xf>
    <xf numFmtId="44" fontId="2" fillId="2" borderId="0" xfId="1" applyFont="1" applyFill="1" applyBorder="1" applyAlignment="1">
      <alignment vertical="top"/>
    </xf>
    <xf numFmtId="44" fontId="3" fillId="3" borderId="23" xfId="1" applyFont="1" applyFill="1" applyBorder="1" applyAlignment="1">
      <alignment vertical="top" wrapText="1"/>
    </xf>
    <xf numFmtId="44" fontId="0" fillId="6" borderId="21" xfId="1" applyFont="1" applyFill="1" applyBorder="1" applyAlignment="1">
      <alignment vertical="top" wrapText="1"/>
    </xf>
    <xf numFmtId="10" fontId="0" fillId="0" borderId="2" xfId="3" applyNumberFormat="1" applyFont="1" applyBorder="1" applyAlignment="1">
      <alignment vertical="top" wrapText="1"/>
    </xf>
    <xf numFmtId="14" fontId="2" fillId="2" borderId="0" xfId="0" applyNumberFormat="1" applyFont="1" applyFill="1" applyAlignment="1">
      <alignment horizontal="right" vertical="top"/>
    </xf>
    <xf numFmtId="44" fontId="2" fillId="2" borderId="0" xfId="1" applyFont="1" applyFill="1" applyAlignment="1">
      <alignment horizontal="right" vertical="center"/>
    </xf>
    <xf numFmtId="14" fontId="4" fillId="0" borderId="0" xfId="0" applyNumberFormat="1" applyFont="1" applyAlignment="1">
      <alignment horizontal="center" wrapText="1"/>
    </xf>
    <xf numFmtId="0" fontId="0" fillId="3" borderId="0" xfId="0" applyFill="1" applyAlignment="1">
      <alignment horizontal="center" vertical="center"/>
    </xf>
    <xf numFmtId="0" fontId="0" fillId="3" borderId="0" xfId="0" applyFill="1" applyAlignment="1">
      <alignment horizontal="center" vertical="center" wrapText="1"/>
    </xf>
  </cellXfs>
  <cellStyles count="4">
    <cellStyle name="Currency" xfId="1" builtinId="4"/>
    <cellStyle name="Hyperlink" xfId="2" builtinId="8"/>
    <cellStyle name="Normal" xfId="0" builtinId="0"/>
    <cellStyle name="Percent" xfId="3" builtinId="5"/>
  </cellStyles>
  <dxfs count="6">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2181548</xdr:colOff>
      <xdr:row>20</xdr:row>
      <xdr:rowOff>0</xdr:rowOff>
    </xdr:from>
    <xdr:to>
      <xdr:col>0</xdr:col>
      <xdr:colOff>3305262</xdr:colOff>
      <xdr:row>20</xdr:row>
      <xdr:rowOff>654050</xdr:rowOff>
    </xdr:to>
    <xdr:pic>
      <xdr:nvPicPr>
        <xdr:cNvPr id="3" name="Picture 2">
          <a:extLst>
            <a:ext uri="{FF2B5EF4-FFF2-40B4-BE49-F238E27FC236}">
              <a16:creationId xmlns:a16="http://schemas.microsoft.com/office/drawing/2014/main" id="{E7A4B143-DF8B-8CFF-6D5E-873FBCEB2D45}"/>
            </a:ext>
          </a:extLst>
        </xdr:cNvPr>
        <xdr:cNvPicPr>
          <a:picLocks noChangeAspect="1"/>
        </xdr:cNvPicPr>
      </xdr:nvPicPr>
      <xdr:blipFill>
        <a:blip xmlns:r="http://schemas.openxmlformats.org/officeDocument/2006/relationships" r:embed="rId1"/>
        <a:stretch>
          <a:fillRect/>
        </a:stretch>
      </xdr:blipFill>
      <xdr:spPr>
        <a:xfrm>
          <a:off x="2181548" y="3406775"/>
          <a:ext cx="1120539" cy="650875"/>
        </a:xfrm>
        <a:prstGeom prst="rect">
          <a:avLst/>
        </a:prstGeom>
      </xdr:spPr>
    </xdr:pic>
    <xdr:clientData/>
  </xdr:twoCellAnchor>
  <xdr:twoCellAnchor editAs="oneCell">
    <xdr:from>
      <xdr:col>0</xdr:col>
      <xdr:colOff>581421</xdr:colOff>
      <xdr:row>40</xdr:row>
      <xdr:rowOff>1203969</xdr:rowOff>
    </xdr:from>
    <xdr:to>
      <xdr:col>0</xdr:col>
      <xdr:colOff>5480049</xdr:colOff>
      <xdr:row>40</xdr:row>
      <xdr:rowOff>1716461</xdr:rowOff>
    </xdr:to>
    <xdr:pic>
      <xdr:nvPicPr>
        <xdr:cNvPr id="5" name="Picture 3">
          <a:extLst>
            <a:ext uri="{FF2B5EF4-FFF2-40B4-BE49-F238E27FC236}">
              <a16:creationId xmlns:a16="http://schemas.microsoft.com/office/drawing/2014/main" id="{72989CF4-B344-0A10-E9EB-EC41161CADB6}"/>
            </a:ext>
            <a:ext uri="{147F2762-F138-4A5C-976F-8EAC2B608ADB}">
              <a16:predDERef xmlns:a16="http://schemas.microsoft.com/office/drawing/2014/main" pred="{E7A4B143-DF8B-8CFF-6D5E-873FBCEB2D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1421" y="14396094"/>
          <a:ext cx="4898628" cy="5124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66675</xdr:rowOff>
    </xdr:to>
    <xdr:sp macro="" textlink="">
      <xdr:nvSpPr>
        <xdr:cNvPr id="2" name="AutoShape 3" descr="blob:https://oregonstateuniversity.sharepoint.com/fd76aa74-4919-482a-ace0-9c684f225d37">
          <a:extLst>
            <a:ext uri="{FF2B5EF4-FFF2-40B4-BE49-F238E27FC236}">
              <a16:creationId xmlns:a16="http://schemas.microsoft.com/office/drawing/2014/main" id="{C03D6C7C-2055-4D77-95F0-26EF7768D23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66675</xdr:rowOff>
    </xdr:to>
    <xdr:sp macro="" textlink="">
      <xdr:nvSpPr>
        <xdr:cNvPr id="3" name="AutoShape 4" descr="blob:https://oregonstateuniversity.sharepoint.com/fd76aa74-4919-482a-ace0-9c684f225d37">
          <a:extLst>
            <a:ext uri="{FF2B5EF4-FFF2-40B4-BE49-F238E27FC236}">
              <a16:creationId xmlns:a16="http://schemas.microsoft.com/office/drawing/2014/main" id="{74B432DF-B7D4-432B-8DEE-FB78BAA65C8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66675</xdr:rowOff>
    </xdr:to>
    <xdr:sp macro="" textlink="">
      <xdr:nvSpPr>
        <xdr:cNvPr id="4" name="AutoShape 5" descr="blob:https://oregonstateuniversity.sharepoint.com/fd76aa74-4919-482a-ace0-9c684f225d37">
          <a:extLst>
            <a:ext uri="{FF2B5EF4-FFF2-40B4-BE49-F238E27FC236}">
              <a16:creationId xmlns:a16="http://schemas.microsoft.com/office/drawing/2014/main" id="{DAD2A724-5DF5-444E-94F7-24C04A5F136C}"/>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38100</xdr:colOff>
      <xdr:row>0</xdr:row>
      <xdr:rowOff>66675</xdr:rowOff>
    </xdr:from>
    <xdr:to>
      <xdr:col>0</xdr:col>
      <xdr:colOff>1381125</xdr:colOff>
      <xdr:row>4</xdr:row>
      <xdr:rowOff>152733</xdr:rowOff>
    </xdr:to>
    <xdr:pic>
      <xdr:nvPicPr>
        <xdr:cNvPr id="5" name="Picture 4">
          <a:extLst>
            <a:ext uri="{FF2B5EF4-FFF2-40B4-BE49-F238E27FC236}">
              <a16:creationId xmlns:a16="http://schemas.microsoft.com/office/drawing/2014/main" id="{412ACEE0-2170-4F30-92E8-B1F3D0FF0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343025" cy="895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66675</xdr:rowOff>
    </xdr:to>
    <xdr:sp macro="" textlink="">
      <xdr:nvSpPr>
        <xdr:cNvPr id="2" name="AutoShape 3" descr="blob:https://oregonstateuniversity.sharepoint.com/fd76aa74-4919-482a-ace0-9c684f225d37">
          <a:extLst>
            <a:ext uri="{FF2B5EF4-FFF2-40B4-BE49-F238E27FC236}">
              <a16:creationId xmlns:a16="http://schemas.microsoft.com/office/drawing/2014/main" id="{D1034EF2-7098-4BE7-856F-DBD9B5808E0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66675</xdr:rowOff>
    </xdr:to>
    <xdr:sp macro="" textlink="">
      <xdr:nvSpPr>
        <xdr:cNvPr id="3" name="AutoShape 4" descr="blob:https://oregonstateuniversity.sharepoint.com/fd76aa74-4919-482a-ace0-9c684f225d37">
          <a:extLst>
            <a:ext uri="{FF2B5EF4-FFF2-40B4-BE49-F238E27FC236}">
              <a16:creationId xmlns:a16="http://schemas.microsoft.com/office/drawing/2014/main" id="{C56A6F38-7E86-43DD-87C5-111024C208D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66675</xdr:rowOff>
    </xdr:to>
    <xdr:sp macro="" textlink="">
      <xdr:nvSpPr>
        <xdr:cNvPr id="4" name="AutoShape 5" descr="blob:https://oregonstateuniversity.sharepoint.com/fd76aa74-4919-482a-ace0-9c684f225d37">
          <a:extLst>
            <a:ext uri="{FF2B5EF4-FFF2-40B4-BE49-F238E27FC236}">
              <a16:creationId xmlns:a16="http://schemas.microsoft.com/office/drawing/2014/main" id="{61A26427-2D09-4BBF-9EB9-FA977FD9D82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38100</xdr:colOff>
      <xdr:row>0</xdr:row>
      <xdr:rowOff>66675</xdr:rowOff>
    </xdr:from>
    <xdr:to>
      <xdr:col>0</xdr:col>
      <xdr:colOff>1381125</xdr:colOff>
      <xdr:row>4</xdr:row>
      <xdr:rowOff>152733</xdr:rowOff>
    </xdr:to>
    <xdr:pic>
      <xdr:nvPicPr>
        <xdr:cNvPr id="6" name="Picture 4" descr="Oregon GEAR UP Logo in colors green and black." title="Oregon GEAR UP Logo">
          <a:extLst>
            <a:ext uri="{FF2B5EF4-FFF2-40B4-BE49-F238E27FC236}">
              <a16:creationId xmlns:a16="http://schemas.microsoft.com/office/drawing/2014/main" id="{D0FA3D03-30A7-41DE-81FF-E05DF562F530}"/>
            </a:ext>
            <a:ext uri="{147F2762-F138-4A5C-976F-8EAC2B608ADB}">
              <a16:predDERef xmlns:a16="http://schemas.microsoft.com/office/drawing/2014/main" pred="{61A26427-2D09-4BBF-9EB9-FA977FD9D8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3500"/>
          <a:ext cx="1343025" cy="898858"/>
        </a:xfrm>
        <a:prstGeom prst="rect">
          <a:avLst/>
        </a:prstGeom>
      </xdr:spPr>
    </xdr:pic>
    <xdr:clientData/>
  </xdr:twoCellAnchor>
</xdr:wsDr>
</file>

<file path=xl/theme/theme1.xml><?xml version="1.0" encoding="utf-8"?>
<a:theme xmlns:a="http://schemas.openxmlformats.org/drawingml/2006/main" name="Office Theme">
  <a:themeElements>
    <a:clrScheme name="GEAR UP Greens">
      <a:dk1>
        <a:sysClr val="windowText" lastClr="000000"/>
      </a:dk1>
      <a:lt1>
        <a:sysClr val="window" lastClr="FFFFFF"/>
      </a:lt1>
      <a:dk2>
        <a:srgbClr val="007F42"/>
      </a:dk2>
      <a:lt2>
        <a:srgbClr val="D0E8B2"/>
      </a:lt2>
      <a:accent1>
        <a:srgbClr val="8CC63F"/>
      </a:accent1>
      <a:accent2>
        <a:srgbClr val="007F42"/>
      </a:accent2>
      <a:accent3>
        <a:srgbClr val="005F31"/>
      </a:accent3>
      <a:accent4>
        <a:srgbClr val="003F21"/>
      </a:accent4>
      <a:accent5>
        <a:srgbClr val="D0E8B2"/>
      </a:accent5>
      <a:accent6>
        <a:srgbClr val="7F7F7F"/>
      </a:accent6>
      <a:hlink>
        <a:srgbClr val="8CC63F"/>
      </a:hlink>
      <a:folHlink>
        <a:srgbClr val="46641D"/>
      </a:folHlink>
    </a:clrScheme>
    <a:fontScheme name="GEAR UP">
      <a:majorFont>
        <a:latin typeface="Rockwel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ccounts.payable@lincoln.k12.or.us" TargetMode="External"/><Relationship Id="rId3" Type="http://schemas.openxmlformats.org/officeDocument/2006/relationships/hyperlink" Target="mailto:account_payable@kcsd.k12.or.us" TargetMode="External"/><Relationship Id="rId7" Type="http://schemas.openxmlformats.org/officeDocument/2006/relationships/hyperlink" Target="mailto:christyw@sthelens.k12.or.us" TargetMode="External"/><Relationship Id="rId2" Type="http://schemas.openxmlformats.org/officeDocument/2006/relationships/hyperlink" Target="mailto:caryn_davis@gervais.k12.or.us" TargetMode="External"/><Relationship Id="rId1" Type="http://schemas.openxmlformats.org/officeDocument/2006/relationships/hyperlink" Target="mailto:account_payable@kcsd.k12.or.us" TargetMode="External"/><Relationship Id="rId6" Type="http://schemas.openxmlformats.org/officeDocument/2006/relationships/hyperlink" Target="mailto:sherie@prospect.k12.or.us" TargetMode="External"/><Relationship Id="rId5" Type="http://schemas.openxmlformats.org/officeDocument/2006/relationships/hyperlink" Target="mailto:amanda.lapp@imesd.k12.or.us" TargetMode="External"/><Relationship Id="rId10" Type="http://schemas.openxmlformats.org/officeDocument/2006/relationships/hyperlink" Target="mailto:karif@nknsd.org" TargetMode="External"/><Relationship Id="rId4" Type="http://schemas.openxmlformats.org/officeDocument/2006/relationships/hyperlink" Target="mailto:busmgr@mapleton.k12.or.us" TargetMode="External"/><Relationship Id="rId9" Type="http://schemas.openxmlformats.org/officeDocument/2006/relationships/hyperlink" Target="mailto:accounts.payable@lincoln.k12.or.u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oregongearup.org/sites/oregongearup.org/files/2023-24-event-budgeting-document.pdf" TargetMode="External"/><Relationship Id="rId7" Type="http://schemas.openxmlformats.org/officeDocument/2006/relationships/hyperlink" Target="https://oregongearup.org/sites/oregongearup.org/files/2026-01/2025-26-GEAR-UP-Events-Budget-updated%201.26.pdf" TargetMode="External"/><Relationship Id="rId2" Type="http://schemas.openxmlformats.org/officeDocument/2006/relationships/hyperlink" Target="mailto:info@oregongearup.org" TargetMode="External"/><Relationship Id="rId1" Type="http://schemas.openxmlformats.org/officeDocument/2006/relationships/hyperlink" Target="https://www.ecfr.gov/current/title-10/section-36.81" TargetMode="External"/><Relationship Id="rId6" Type="http://schemas.openxmlformats.org/officeDocument/2006/relationships/hyperlink" Target="https://www.gsa.gov/travel/plan-book/per-diem-rates" TargetMode="External"/><Relationship Id="rId5" Type="http://schemas.openxmlformats.org/officeDocument/2006/relationships/hyperlink" Target="https://oregongearup.org/sites/oregongearup.org/files/2025-05/Final-25-26-Allowable-Costs..pdf" TargetMode="External"/><Relationship Id="rId4" Type="http://schemas.openxmlformats.org/officeDocument/2006/relationships/hyperlink" Target="https://secure.sos.state.or.us/oard/viewSingleRule.action?ruleVrsnRsn=26471"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B3286-5380-4CBB-87D2-F75C93CF62BF}">
  <dimension ref="A1:L11"/>
  <sheetViews>
    <sheetView workbookViewId="0">
      <selection activeCell="L12" sqref="L12"/>
    </sheetView>
  </sheetViews>
  <sheetFormatPr defaultColWidth="8.59765625" defaultRowHeight="14.25" x14ac:dyDescent="0.45"/>
  <cols>
    <col min="1" max="1" width="13.73046875" style="71" bestFit="1" customWidth="1"/>
    <col min="2" max="2" width="10" style="71" bestFit="1" customWidth="1"/>
    <col min="3" max="3" width="29.73046875" style="71" bestFit="1" customWidth="1"/>
    <col min="4" max="4" width="12.3984375" style="71" bestFit="1" customWidth="1"/>
    <col min="5" max="5" width="20" style="71" bestFit="1" customWidth="1"/>
    <col min="6" max="6" width="15.59765625" style="71" bestFit="1" customWidth="1"/>
    <col min="7" max="7" width="5.59765625" style="71" bestFit="1" customWidth="1"/>
    <col min="8" max="8" width="6" style="71" bestFit="1" customWidth="1"/>
    <col min="9" max="9" width="17.59765625" style="71" bestFit="1" customWidth="1"/>
    <col min="10" max="10" width="33.3984375" style="71" bestFit="1" customWidth="1"/>
    <col min="11" max="11" width="15.73046875" style="71" bestFit="1" customWidth="1"/>
    <col min="12" max="12" width="13.86328125" style="71" customWidth="1"/>
    <col min="13" max="16384" width="8.59765625" style="71"/>
  </cols>
  <sheetData>
    <row r="1" spans="1:12" ht="28.5" x14ac:dyDescent="0.45">
      <c r="A1" s="67" t="s">
        <v>0</v>
      </c>
      <c r="B1" s="86" t="s">
        <v>1</v>
      </c>
      <c r="C1" s="68" t="s">
        <v>2</v>
      </c>
      <c r="D1" s="68" t="s">
        <v>3</v>
      </c>
      <c r="E1" s="68" t="s">
        <v>4</v>
      </c>
      <c r="F1" s="68" t="s">
        <v>5</v>
      </c>
      <c r="G1" s="68" t="s">
        <v>6</v>
      </c>
      <c r="H1" s="69" t="s">
        <v>7</v>
      </c>
      <c r="I1" s="86" t="s">
        <v>8</v>
      </c>
      <c r="J1" s="70" t="s">
        <v>9</v>
      </c>
      <c r="K1" s="86" t="s">
        <v>10</v>
      </c>
      <c r="L1" s="86" t="s">
        <v>11</v>
      </c>
    </row>
    <row r="2" spans="1:12" ht="28.5" x14ac:dyDescent="0.45">
      <c r="A2" s="74" t="s">
        <v>12</v>
      </c>
      <c r="B2" s="87" t="s">
        <v>13</v>
      </c>
      <c r="C2" s="75" t="s">
        <v>14</v>
      </c>
      <c r="D2" s="75" t="s">
        <v>15</v>
      </c>
      <c r="E2" s="75" t="s">
        <v>16</v>
      </c>
      <c r="F2" s="75" t="s">
        <v>17</v>
      </c>
      <c r="G2" s="75" t="s">
        <v>18</v>
      </c>
      <c r="H2" s="75">
        <v>97601</v>
      </c>
      <c r="I2" s="81" t="s">
        <v>19</v>
      </c>
      <c r="J2" s="89" t="s">
        <v>20</v>
      </c>
      <c r="K2" s="97" t="s">
        <v>21</v>
      </c>
      <c r="L2" s="94">
        <v>930132068</v>
      </c>
    </row>
    <row r="3" spans="1:12" x14ac:dyDescent="0.45">
      <c r="A3" s="76" t="s">
        <v>22</v>
      </c>
      <c r="B3" s="82" t="s">
        <v>23</v>
      </c>
      <c r="C3" s="72" t="s">
        <v>24</v>
      </c>
      <c r="D3" s="72" t="s">
        <v>25</v>
      </c>
      <c r="E3" s="77" t="s">
        <v>26</v>
      </c>
      <c r="F3" s="72" t="s">
        <v>22</v>
      </c>
      <c r="G3" s="72" t="s">
        <v>18</v>
      </c>
      <c r="H3" s="72">
        <v>97026</v>
      </c>
      <c r="I3" s="82" t="s">
        <v>27</v>
      </c>
      <c r="J3" s="84" t="s">
        <v>28</v>
      </c>
      <c r="K3" s="98" t="s">
        <v>29</v>
      </c>
      <c r="L3" s="95">
        <v>930543071</v>
      </c>
    </row>
    <row r="4" spans="1:12" ht="28.5" x14ac:dyDescent="0.45">
      <c r="A4" s="76" t="s">
        <v>30</v>
      </c>
      <c r="B4" s="82" t="s">
        <v>31</v>
      </c>
      <c r="C4" s="72" t="s">
        <v>14</v>
      </c>
      <c r="D4" s="72" t="s">
        <v>15</v>
      </c>
      <c r="E4" s="72" t="s">
        <v>16</v>
      </c>
      <c r="F4" s="72" t="s">
        <v>17</v>
      </c>
      <c r="G4" s="72" t="s">
        <v>18</v>
      </c>
      <c r="H4" s="72">
        <v>97601</v>
      </c>
      <c r="I4" s="83" t="s">
        <v>19</v>
      </c>
      <c r="J4" s="84" t="s">
        <v>20</v>
      </c>
      <c r="K4" s="98"/>
      <c r="L4" s="95">
        <v>930132068</v>
      </c>
    </row>
    <row r="5" spans="1:12" x14ac:dyDescent="0.45">
      <c r="A5" s="76" t="s">
        <v>32</v>
      </c>
      <c r="B5" s="82" t="s">
        <v>33</v>
      </c>
      <c r="C5" s="72" t="s">
        <v>34</v>
      </c>
      <c r="D5" s="72" t="s">
        <v>35</v>
      </c>
      <c r="E5" s="77" t="s">
        <v>36</v>
      </c>
      <c r="F5" s="72" t="s">
        <v>32</v>
      </c>
      <c r="G5" s="72" t="s">
        <v>18</v>
      </c>
      <c r="H5" s="72">
        <v>97453</v>
      </c>
      <c r="I5" s="82" t="s">
        <v>37</v>
      </c>
      <c r="J5" s="84" t="s">
        <v>38</v>
      </c>
      <c r="K5" s="98" t="s">
        <v>39</v>
      </c>
      <c r="L5" s="95">
        <v>931620210</v>
      </c>
    </row>
    <row r="6" spans="1:12" x14ac:dyDescent="0.45">
      <c r="A6" s="76" t="s">
        <v>40</v>
      </c>
      <c r="B6" s="82" t="s">
        <v>41</v>
      </c>
      <c r="C6" s="72" t="s">
        <v>42</v>
      </c>
      <c r="D6" s="72" t="s">
        <v>43</v>
      </c>
      <c r="E6" s="77" t="s">
        <v>44</v>
      </c>
      <c r="F6" s="72" t="s">
        <v>45</v>
      </c>
      <c r="G6" s="72" t="s">
        <v>18</v>
      </c>
      <c r="H6" s="72">
        <v>97136</v>
      </c>
      <c r="I6" s="82" t="s">
        <v>46</v>
      </c>
      <c r="J6" s="84" t="s">
        <v>47</v>
      </c>
      <c r="K6" s="98" t="s">
        <v>48</v>
      </c>
      <c r="L6" s="95">
        <v>933320393</v>
      </c>
    </row>
    <row r="7" spans="1:12" x14ac:dyDescent="0.45">
      <c r="A7" s="76" t="s">
        <v>49</v>
      </c>
      <c r="B7" s="82" t="s">
        <v>50</v>
      </c>
      <c r="C7" s="72" t="s">
        <v>51</v>
      </c>
      <c r="D7" s="72" t="s">
        <v>52</v>
      </c>
      <c r="E7" s="77" t="s">
        <v>53</v>
      </c>
      <c r="F7" s="72" t="s">
        <v>49</v>
      </c>
      <c r="G7" s="72" t="s">
        <v>18</v>
      </c>
      <c r="H7" s="72">
        <v>97868</v>
      </c>
      <c r="I7" s="82" t="s">
        <v>54</v>
      </c>
      <c r="J7" s="84" t="s">
        <v>55</v>
      </c>
      <c r="K7" s="98" t="s">
        <v>56</v>
      </c>
      <c r="L7" s="95">
        <v>930172900</v>
      </c>
    </row>
    <row r="8" spans="1:12" x14ac:dyDescent="0.45">
      <c r="A8" s="76" t="s">
        <v>57</v>
      </c>
      <c r="B8" s="82" t="s">
        <v>58</v>
      </c>
      <c r="C8" s="72" t="s">
        <v>59</v>
      </c>
      <c r="D8" s="72" t="s">
        <v>60</v>
      </c>
      <c r="E8" s="77" t="s">
        <v>61</v>
      </c>
      <c r="F8" s="72" t="s">
        <v>57</v>
      </c>
      <c r="G8" s="72" t="s">
        <v>18</v>
      </c>
      <c r="H8" s="72">
        <v>97536</v>
      </c>
      <c r="I8" s="82" t="s">
        <v>62</v>
      </c>
      <c r="J8" s="84" t="s">
        <v>63</v>
      </c>
      <c r="K8" s="98" t="s">
        <v>64</v>
      </c>
      <c r="L8" s="95">
        <v>930281995</v>
      </c>
    </row>
    <row r="9" spans="1:12" x14ac:dyDescent="0.45">
      <c r="A9" s="76" t="s">
        <v>65</v>
      </c>
      <c r="B9" s="82" t="s">
        <v>66</v>
      </c>
      <c r="C9" s="72" t="s">
        <v>67</v>
      </c>
      <c r="D9" s="72" t="s">
        <v>68</v>
      </c>
      <c r="E9" s="72" t="s">
        <v>69</v>
      </c>
      <c r="F9" s="72" t="s">
        <v>65</v>
      </c>
      <c r="G9" s="72" t="s">
        <v>18</v>
      </c>
      <c r="H9" s="72">
        <v>97051</v>
      </c>
      <c r="I9" s="82" t="s">
        <v>70</v>
      </c>
      <c r="J9" s="84" t="s">
        <v>71</v>
      </c>
      <c r="K9" s="98" t="s">
        <v>72</v>
      </c>
      <c r="L9" s="95">
        <v>930205310</v>
      </c>
    </row>
    <row r="10" spans="1:12" x14ac:dyDescent="0.45">
      <c r="A10" s="76" t="s">
        <v>73</v>
      </c>
      <c r="B10" s="82" t="s">
        <v>74</v>
      </c>
      <c r="C10" s="72" t="s">
        <v>75</v>
      </c>
      <c r="D10" s="72" t="s">
        <v>76</v>
      </c>
      <c r="E10" s="77" t="s">
        <v>77</v>
      </c>
      <c r="F10" s="72" t="s">
        <v>78</v>
      </c>
      <c r="G10" s="72" t="s">
        <v>18</v>
      </c>
      <c r="H10" s="72">
        <v>97365</v>
      </c>
      <c r="I10" s="82" t="s">
        <v>79</v>
      </c>
      <c r="J10" s="84" t="s">
        <v>80</v>
      </c>
      <c r="K10" s="98" t="s">
        <v>81</v>
      </c>
      <c r="L10" s="95">
        <v>931810058</v>
      </c>
    </row>
    <row r="11" spans="1:12" x14ac:dyDescent="0.45">
      <c r="A11" s="78" t="s">
        <v>82</v>
      </c>
      <c r="B11" s="88" t="s">
        <v>83</v>
      </c>
      <c r="C11" s="79" t="s">
        <v>75</v>
      </c>
      <c r="D11" s="79" t="s">
        <v>76</v>
      </c>
      <c r="E11" s="80" t="s">
        <v>77</v>
      </c>
      <c r="F11" s="79" t="s">
        <v>78</v>
      </c>
      <c r="G11" s="79" t="s">
        <v>18</v>
      </c>
      <c r="H11" s="79">
        <v>97365</v>
      </c>
      <c r="I11" s="88" t="s">
        <v>79</v>
      </c>
      <c r="J11" s="85" t="s">
        <v>80</v>
      </c>
      <c r="K11" s="99" t="s">
        <v>84</v>
      </c>
      <c r="L11" s="96">
        <v>931810058</v>
      </c>
    </row>
  </sheetData>
  <hyperlinks>
    <hyperlink ref="J2" r:id="rId1" xr:uid="{57A4A977-E089-4184-9D41-6EAD32135328}"/>
    <hyperlink ref="J3" r:id="rId2" xr:uid="{8BE75315-0A0D-477A-91D7-3DFAD41835AE}"/>
    <hyperlink ref="J4" r:id="rId3" xr:uid="{7425CB1C-AA03-4E36-8BC1-EF1096B41088}"/>
    <hyperlink ref="J5" r:id="rId4" xr:uid="{43A1013F-8894-446A-9225-C524CFE28CE6}"/>
    <hyperlink ref="J7" r:id="rId5" xr:uid="{E04BDDA3-BEE1-4C3B-9138-60A10DEB4856}"/>
    <hyperlink ref="J8" r:id="rId6" xr:uid="{5C1F27A9-58BD-4EC1-B846-A98F2CF5BDB2}"/>
    <hyperlink ref="J9" r:id="rId7" xr:uid="{A4EEE2A6-16B7-4031-B5D4-DF12A5B12F37}"/>
    <hyperlink ref="J10" r:id="rId8" xr:uid="{C7CE7262-B9A1-45A3-A19E-B233FDA9D0E7}"/>
    <hyperlink ref="J11" r:id="rId9" xr:uid="{80A02C93-592B-4321-9328-9B5C9696958B}"/>
    <hyperlink ref="J6" r:id="rId10" xr:uid="{0A0972CD-4ABB-49E9-8321-EB1393753E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4BD35-85A5-4416-8A0C-9B02E58A23D1}">
  <sheetPr>
    <tabColor theme="7"/>
    <pageSetUpPr fitToPage="1"/>
  </sheetPr>
  <dimension ref="A1:D51"/>
  <sheetViews>
    <sheetView showGridLines="0" topLeftCell="A17" zoomScale="115" zoomScaleNormal="115" workbookViewId="0"/>
  </sheetViews>
  <sheetFormatPr defaultColWidth="0" defaultRowHeight="14.25" zeroHeight="1" x14ac:dyDescent="0.45"/>
  <cols>
    <col min="1" max="1" width="96.73046875" customWidth="1"/>
    <col min="2" max="16384" width="8.59765625" hidden="1"/>
  </cols>
  <sheetData>
    <row r="1" spans="1:1" x14ac:dyDescent="0.45">
      <c r="A1" s="106" t="s">
        <v>85</v>
      </c>
    </row>
    <row r="2" spans="1:1" ht="19.899999999999999" x14ac:dyDescent="0.45">
      <c r="A2" s="107" t="s">
        <v>86</v>
      </c>
    </row>
    <row r="3" spans="1:1" ht="15.75" x14ac:dyDescent="0.45">
      <c r="A3" s="108" t="s">
        <v>87</v>
      </c>
    </row>
    <row r="4" spans="1:1" ht="31.5" customHeight="1" x14ac:dyDescent="0.45">
      <c r="A4" s="30" t="s">
        <v>88</v>
      </c>
    </row>
    <row r="5" spans="1:1" ht="15.75" x14ac:dyDescent="0.45">
      <c r="A5" s="108" t="s">
        <v>89</v>
      </c>
    </row>
    <row r="6" spans="1:1" x14ac:dyDescent="0.45">
      <c r="A6" s="109" t="s">
        <v>90</v>
      </c>
    </row>
    <row r="7" spans="1:1" x14ac:dyDescent="0.45">
      <c r="A7" s="32" t="s">
        <v>91</v>
      </c>
    </row>
    <row r="8" spans="1:1" x14ac:dyDescent="0.45">
      <c r="A8" s="110" t="s">
        <v>92</v>
      </c>
    </row>
    <row r="9" spans="1:1" x14ac:dyDescent="0.45">
      <c r="A9" s="110" t="s">
        <v>93</v>
      </c>
    </row>
    <row r="10" spans="1:1" x14ac:dyDescent="0.45">
      <c r="A10" s="110" t="s">
        <v>94</v>
      </c>
    </row>
    <row r="11" spans="1:1" ht="18.95" customHeight="1" x14ac:dyDescent="0.45">
      <c r="A11" s="110" t="s">
        <v>95</v>
      </c>
    </row>
    <row r="12" spans="1:1" ht="15.75" x14ac:dyDescent="0.45">
      <c r="A12" s="108" t="s">
        <v>96</v>
      </c>
    </row>
    <row r="13" spans="1:1" ht="22.5" customHeight="1" x14ac:dyDescent="0.45">
      <c r="A13" s="111" t="s">
        <v>97</v>
      </c>
    </row>
    <row r="14" spans="1:1" ht="15.75" x14ac:dyDescent="0.45">
      <c r="A14" s="108" t="s">
        <v>98</v>
      </c>
    </row>
    <row r="15" spans="1:1" ht="72.599999999999994" customHeight="1" x14ac:dyDescent="0.45">
      <c r="A15" s="30" t="s">
        <v>99</v>
      </c>
    </row>
    <row r="16" spans="1:1" ht="15.75" x14ac:dyDescent="0.45">
      <c r="A16" s="108" t="s">
        <v>100</v>
      </c>
    </row>
    <row r="17" spans="1:4" ht="74.25" customHeight="1" x14ac:dyDescent="0.45">
      <c r="A17" s="118" t="s">
        <v>101</v>
      </c>
      <c r="B17" s="28"/>
      <c r="C17" s="28"/>
      <c r="D17" s="28"/>
    </row>
    <row r="18" spans="1:4" ht="38.450000000000003" customHeight="1" x14ac:dyDescent="0.45">
      <c r="A18" s="30" t="s">
        <v>102</v>
      </c>
    </row>
    <row r="19" spans="1:4" ht="15.75" x14ac:dyDescent="0.45">
      <c r="A19" s="108" t="s">
        <v>103</v>
      </c>
    </row>
    <row r="20" spans="1:4" ht="31.5" customHeight="1" x14ac:dyDescent="0.45">
      <c r="A20" s="30" t="s">
        <v>104</v>
      </c>
    </row>
    <row r="21" spans="1:4" ht="63" customHeight="1" x14ac:dyDescent="0.45">
      <c r="A21" s="27"/>
    </row>
    <row r="22" spans="1:4" ht="48" customHeight="1" x14ac:dyDescent="0.45">
      <c r="A22" s="27" t="s">
        <v>105</v>
      </c>
    </row>
    <row r="23" spans="1:4" x14ac:dyDescent="0.45">
      <c r="A23" s="31" t="s">
        <v>106</v>
      </c>
    </row>
    <row r="24" spans="1:4" ht="33.950000000000003" customHeight="1" x14ac:dyDescent="0.45">
      <c r="A24" s="27" t="s">
        <v>107</v>
      </c>
    </row>
    <row r="25" spans="1:4" x14ac:dyDescent="0.45">
      <c r="A25" s="31" t="s">
        <v>108</v>
      </c>
    </row>
    <row r="26" spans="1:4" ht="39.75" x14ac:dyDescent="0.45">
      <c r="A26" s="26" t="s">
        <v>109</v>
      </c>
    </row>
    <row r="27" spans="1:4" x14ac:dyDescent="0.45">
      <c r="A27" s="31" t="s">
        <v>110</v>
      </c>
    </row>
    <row r="28" spans="1:4" ht="81.599999999999994" customHeight="1" x14ac:dyDescent="0.45">
      <c r="A28" s="26" t="s">
        <v>111</v>
      </c>
    </row>
    <row r="29" spans="1:4" ht="16.5" customHeight="1" x14ac:dyDescent="0.45">
      <c r="A29" s="34" t="s">
        <v>112</v>
      </c>
    </row>
    <row r="30" spans="1:4" x14ac:dyDescent="0.45">
      <c r="A30" s="31" t="s">
        <v>113</v>
      </c>
    </row>
    <row r="31" spans="1:4" ht="26.65" x14ac:dyDescent="0.45">
      <c r="A31" s="32" t="s">
        <v>114</v>
      </c>
    </row>
    <row r="32" spans="1:4" x14ac:dyDescent="0.45">
      <c r="A32" s="31" t="s">
        <v>115</v>
      </c>
    </row>
    <row r="33" spans="1:1" ht="55.5" customHeight="1" x14ac:dyDescent="0.45">
      <c r="A33" s="32" t="s">
        <v>116</v>
      </c>
    </row>
    <row r="34" spans="1:1" x14ac:dyDescent="0.45">
      <c r="A34" s="31" t="s">
        <v>117</v>
      </c>
    </row>
    <row r="35" spans="1:1" ht="16.5" customHeight="1" x14ac:dyDescent="0.45">
      <c r="A35" s="32" t="s">
        <v>118</v>
      </c>
    </row>
    <row r="36" spans="1:1" x14ac:dyDescent="0.45">
      <c r="A36" s="33" t="s">
        <v>119</v>
      </c>
    </row>
    <row r="37" spans="1:1" x14ac:dyDescent="0.45">
      <c r="A37" s="32" t="s">
        <v>120</v>
      </c>
    </row>
    <row r="38" spans="1:1" x14ac:dyDescent="0.45">
      <c r="A38" s="33" t="s">
        <v>121</v>
      </c>
    </row>
    <row r="39" spans="1:1" x14ac:dyDescent="0.45">
      <c r="A39" s="32" t="s">
        <v>122</v>
      </c>
    </row>
    <row r="40" spans="1:1" x14ac:dyDescent="0.45">
      <c r="A40" s="33" t="s">
        <v>123</v>
      </c>
    </row>
    <row r="41" spans="1:1" ht="195" customHeight="1" x14ac:dyDescent="0.45">
      <c r="A41" s="119" t="s">
        <v>124</v>
      </c>
    </row>
    <row r="42" spans="1:1" x14ac:dyDescent="0.45">
      <c r="A42" s="29" t="s">
        <v>125</v>
      </c>
    </row>
    <row r="43" spans="1:1" ht="45.6" customHeight="1" x14ac:dyDescent="0.45">
      <c r="A43" s="30" t="s">
        <v>126</v>
      </c>
    </row>
    <row r="44" spans="1:1" x14ac:dyDescent="0.45">
      <c r="A44" s="29" t="s">
        <v>127</v>
      </c>
    </row>
    <row r="45" spans="1:1" ht="32.25" customHeight="1" x14ac:dyDescent="0.45">
      <c r="A45" s="30" t="s">
        <v>128</v>
      </c>
    </row>
    <row r="46" spans="1:1" ht="30.6" customHeight="1" x14ac:dyDescent="0.45">
      <c r="A46" s="30" t="s">
        <v>129</v>
      </c>
    </row>
    <row r="47" spans="1:1" ht="30.95" customHeight="1" x14ac:dyDescent="0.45">
      <c r="A47" s="30" t="s">
        <v>130</v>
      </c>
    </row>
    <row r="48" spans="1:1" ht="30.95" customHeight="1" x14ac:dyDescent="0.45">
      <c r="A48" s="30" t="s">
        <v>131</v>
      </c>
    </row>
    <row r="49" spans="1:1" x14ac:dyDescent="0.45">
      <c r="A49" s="30" t="s">
        <v>132</v>
      </c>
    </row>
    <row r="50" spans="1:1" ht="38.1" customHeight="1" x14ac:dyDescent="0.45">
      <c r="A50" s="30" t="s">
        <v>133</v>
      </c>
    </row>
    <row r="51" spans="1:1" x14ac:dyDescent="0.45"/>
  </sheetData>
  <sheetProtection algorithmName="SHA-512" hashValue="a2+Y12uZJ4ooXjI+670J5ANJ9Zo+D0UT+La5ATcu5nKH+ehk8I1RIxBz20oute/bndWDztWJKDBf8lpm2VWe/w==" saltValue="AazL5BUX1P6GtOPkADm1Iw==" spinCount="100000" sheet="1" objects="1" scenarios="1"/>
  <hyperlinks>
    <hyperlink ref="A17:D17" r:id="rId1" display="Keep backup documentation until September 29, 2032 per 10 CFR 36.81" xr:uid="{70C41C0F-CA54-4F3D-A4AA-FABC8C5CEC10}"/>
    <hyperlink ref="A13" r:id="rId2" display="To submit, email a signed Invoice and completed Expenditures Report to info@oregongearup.org. " xr:uid="{EF385512-0395-4F52-B414-7BD078749C64}"/>
    <hyperlink ref="A29" r:id="rId3" display="Note:  if this is GEAR UP Event that Central GEAR UP Pays for, please refer to Central GEAR UP section for invoicing instructions." xr:uid="{D01364E1-B5E5-4789-B7C3-021A749786C6}"/>
    <hyperlink ref="A17" r:id="rId4" display="All records that are fiscal in nature, as described in OAR 166-475-0060 (8) need to be retained for 5 years after the final annual financial report is submitted for the GEAR UP grant. It is currently anticipated that the final report will be submitted in December 2029. Therefore, these records would need to be retained until a minimum of December 2034. These records need to be accessible during that entire period in the event there is an audit. Note: there are grant extensions, in which case the final report would be submitted even later. " xr:uid="{C068B814-1679-4E79-B8AD-0BE57A840AFD}"/>
    <hyperlink ref="A48" r:id="rId5" xr:uid="{BB092F23-89F1-416B-AA81-37B415BB107F}"/>
    <hyperlink ref="A50" r:id="rId6" xr:uid="{63303FBF-EC9F-4079-8E88-F948ABCD7A9F}"/>
    <hyperlink ref="A41" r:id="rId7" display="https://oregongearup.org/sites/oregongearup.org/files/2026-01/2025-26-GEAR-UP-Events-Budget-updated 1.26.pdf" xr:uid="{A98FD1F7-3FCD-4233-8B0B-A5CE391A5AF2}"/>
  </hyperlinks>
  <printOptions horizontalCentered="1"/>
  <pageMargins left="0.25" right="0.25" top="0.25" bottom="0.25" header="0" footer="0"/>
  <pageSetup fitToHeight="2"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5570-6529-41C2-82F2-86B9963FFCFF}">
  <sheetPr>
    <tabColor theme="7"/>
  </sheetPr>
  <dimension ref="A1:M81"/>
  <sheetViews>
    <sheetView showGridLines="0" workbookViewId="0">
      <selection activeCell="B1" sqref="B1"/>
    </sheetView>
  </sheetViews>
  <sheetFormatPr defaultColWidth="0" defaultRowHeight="0" customHeight="1" zeroHeight="1" x14ac:dyDescent="0.45"/>
  <cols>
    <col min="1" max="1" width="21" style="6" customWidth="1"/>
    <col min="2" max="2" width="28.3984375" style="7" customWidth="1"/>
    <col min="3" max="3" width="18.59765625" style="58" customWidth="1"/>
    <col min="4" max="4" width="65.3984375" style="7" customWidth="1"/>
    <col min="5" max="6" width="15.1328125" style="13" customWidth="1"/>
    <col min="7" max="7" width="12.86328125" style="1" customWidth="1"/>
    <col min="8" max="8" width="20.59765625" style="116" hidden="1" customWidth="1"/>
    <col min="9" max="9" width="19.1328125" style="116" hidden="1" customWidth="1"/>
    <col min="10" max="10" width="16.1328125" style="116" hidden="1" customWidth="1"/>
    <col min="11" max="13" width="8.86328125" style="1" hidden="1" customWidth="1"/>
    <col min="14" max="16384" width="8.73046875" style="1" hidden="1"/>
  </cols>
  <sheetData>
    <row r="1" spans="1:10" s="2" customFormat="1" ht="18.75" customHeight="1" x14ac:dyDescent="0.45">
      <c r="A1" s="128"/>
      <c r="B1" s="41"/>
      <c r="C1" s="62" t="s">
        <v>134</v>
      </c>
      <c r="D1" s="41"/>
      <c r="E1" s="41"/>
      <c r="F1" s="41"/>
      <c r="H1" s="115"/>
      <c r="I1" s="115"/>
      <c r="J1" s="115"/>
    </row>
    <row r="2" spans="1:10" ht="15" customHeight="1" x14ac:dyDescent="0.45">
      <c r="A2" s="128"/>
      <c r="B2" s="129" t="s">
        <v>135</v>
      </c>
      <c r="C2" s="129"/>
      <c r="D2" s="129"/>
      <c r="E2" s="129"/>
      <c r="F2" s="129"/>
    </row>
    <row r="3" spans="1:10" ht="15" customHeight="1" x14ac:dyDescent="0.45">
      <c r="A3" s="128"/>
      <c r="B3" s="130" t="s">
        <v>126</v>
      </c>
      <c r="C3" s="130"/>
      <c r="D3" s="130"/>
      <c r="E3" s="130"/>
      <c r="F3" s="130"/>
    </row>
    <row r="4" spans="1:10" ht="15" customHeight="1" x14ac:dyDescent="0.45">
      <c r="A4" s="128"/>
      <c r="B4" s="130"/>
      <c r="C4" s="130"/>
      <c r="D4" s="130"/>
      <c r="E4" s="130"/>
      <c r="F4" s="130"/>
    </row>
    <row r="5" spans="1:10" ht="14.25" x14ac:dyDescent="0.45">
      <c r="A5" s="128"/>
      <c r="B5" s="8"/>
      <c r="C5" s="52"/>
      <c r="D5" s="8"/>
      <c r="E5" s="14"/>
      <c r="F5" s="14"/>
    </row>
    <row r="6" spans="1:10" ht="17.25" x14ac:dyDescent="0.45">
      <c r="A6" s="50"/>
      <c r="C6" s="103" t="s">
        <v>136</v>
      </c>
      <c r="D6" s="100" t="s">
        <v>137</v>
      </c>
      <c r="E6" s="14"/>
      <c r="F6" s="14"/>
    </row>
    <row r="7" spans="1:10" ht="17.25" x14ac:dyDescent="0.45">
      <c r="A7" s="50"/>
      <c r="C7" s="103" t="s">
        <v>138</v>
      </c>
      <c r="D7" s="101" t="s">
        <v>139</v>
      </c>
      <c r="E7" s="14"/>
      <c r="F7" s="14"/>
    </row>
    <row r="8" spans="1:10" ht="17.25" x14ac:dyDescent="0.45">
      <c r="A8" s="50"/>
      <c r="C8" s="104" t="s">
        <v>140</v>
      </c>
      <c r="D8" s="101" t="s">
        <v>141</v>
      </c>
      <c r="E8" s="14"/>
      <c r="F8" s="14"/>
    </row>
    <row r="9" spans="1:10" ht="17.25" x14ac:dyDescent="0.45">
      <c r="A9" s="50"/>
      <c r="C9" s="104" t="s">
        <v>142</v>
      </c>
      <c r="D9" s="102">
        <v>45292</v>
      </c>
      <c r="E9" s="14"/>
      <c r="F9" s="14"/>
    </row>
    <row r="10" spans="1:10" ht="17.25" x14ac:dyDescent="0.45">
      <c r="A10" s="50"/>
      <c r="C10" s="104" t="s">
        <v>143</v>
      </c>
      <c r="D10" s="102">
        <v>45381</v>
      </c>
      <c r="E10" s="14"/>
      <c r="F10" s="14"/>
    </row>
    <row r="11" spans="1:10" ht="17.25" x14ac:dyDescent="0.45">
      <c r="A11" s="50"/>
      <c r="B11" s="64"/>
      <c r="C11" s="52"/>
      <c r="D11" s="8"/>
      <c r="E11" s="90" t="s">
        <v>144</v>
      </c>
      <c r="F11" s="90" t="s">
        <v>145</v>
      </c>
    </row>
    <row r="12" spans="1:10" ht="14.25" x14ac:dyDescent="0.45">
      <c r="A12" s="40" t="s">
        <v>146</v>
      </c>
      <c r="B12" s="40"/>
      <c r="C12" s="66">
        <v>0</v>
      </c>
      <c r="D12" s="65">
        <v>2560</v>
      </c>
      <c r="E12" s="15">
        <v>2560</v>
      </c>
      <c r="F12" s="15">
        <f>SUM(F14:F18)</f>
        <v>0</v>
      </c>
    </row>
    <row r="13" spans="1:10" ht="14.25" x14ac:dyDescent="0.45">
      <c r="A13" s="22" t="s">
        <v>147</v>
      </c>
      <c r="B13" s="23" t="s">
        <v>148</v>
      </c>
      <c r="C13" s="63" t="s">
        <v>149</v>
      </c>
      <c r="D13" s="23" t="s">
        <v>150</v>
      </c>
      <c r="E13" s="24" t="s">
        <v>151</v>
      </c>
      <c r="F13" s="24" t="s">
        <v>151</v>
      </c>
      <c r="H13" s="116" t="s">
        <v>152</v>
      </c>
      <c r="I13" s="116" t="s">
        <v>153</v>
      </c>
      <c r="J13" s="116" t="s">
        <v>154</v>
      </c>
    </row>
    <row r="14" spans="1:10" ht="14.25" x14ac:dyDescent="0.45">
      <c r="A14" s="3">
        <v>45322</v>
      </c>
      <c r="B14" s="9" t="s">
        <v>155</v>
      </c>
      <c r="C14" s="51">
        <v>5.0999999999999996</v>
      </c>
      <c r="D14" s="9" t="s">
        <v>156</v>
      </c>
      <c r="E14" s="25">
        <v>2410</v>
      </c>
      <c r="F14" s="93"/>
    </row>
    <row r="15" spans="1:10" ht="14.25" x14ac:dyDescent="0.45">
      <c r="A15" s="3">
        <v>45322</v>
      </c>
      <c r="B15" s="9" t="s">
        <v>155</v>
      </c>
      <c r="C15" s="51">
        <v>3.2</v>
      </c>
      <c r="D15" s="9" t="s">
        <v>157</v>
      </c>
      <c r="E15" s="25">
        <v>150</v>
      </c>
      <c r="F15" s="93"/>
    </row>
    <row r="16" spans="1:10" ht="14.25" x14ac:dyDescent="0.45">
      <c r="A16" s="3"/>
      <c r="B16" s="9"/>
      <c r="C16" s="51"/>
      <c r="D16" s="9"/>
      <c r="E16" s="25"/>
      <c r="F16" s="93"/>
    </row>
    <row r="17" spans="1:6" ht="14.25" x14ac:dyDescent="0.45">
      <c r="A17" s="3"/>
      <c r="B17" s="9"/>
      <c r="C17" s="51"/>
      <c r="D17" s="9"/>
      <c r="E17" s="25"/>
      <c r="F17" s="93"/>
    </row>
    <row r="18" spans="1:6" ht="14.25" x14ac:dyDescent="0.45">
      <c r="A18" s="3"/>
      <c r="B18" s="9"/>
      <c r="C18" s="51"/>
      <c r="D18" s="9"/>
      <c r="E18" s="25"/>
      <c r="F18" s="93"/>
    </row>
    <row r="19" spans="1:6" ht="14.25" x14ac:dyDescent="0.45">
      <c r="A19" s="4"/>
      <c r="B19" s="10"/>
      <c r="C19" s="54"/>
      <c r="D19" s="12"/>
      <c r="E19" s="17"/>
      <c r="F19" s="17"/>
    </row>
    <row r="20" spans="1:6" ht="14.25" x14ac:dyDescent="0.45">
      <c r="A20" s="39" t="s">
        <v>158</v>
      </c>
      <c r="B20" s="39"/>
      <c r="C20" s="55"/>
      <c r="D20" s="39"/>
      <c r="E20" s="18">
        <v>3500</v>
      </c>
      <c r="F20" s="18">
        <f>SUM(F22:F26)</f>
        <v>0</v>
      </c>
    </row>
    <row r="21" spans="1:6" ht="14.25" x14ac:dyDescent="0.45">
      <c r="A21" s="22" t="s">
        <v>147</v>
      </c>
      <c r="B21" s="23" t="s">
        <v>148</v>
      </c>
      <c r="C21" s="63" t="s">
        <v>149</v>
      </c>
      <c r="D21" s="23" t="s">
        <v>150</v>
      </c>
      <c r="E21" s="24" t="s">
        <v>151</v>
      </c>
      <c r="F21" s="24" t="s">
        <v>151</v>
      </c>
    </row>
    <row r="22" spans="1:6" ht="14.25" x14ac:dyDescent="0.45">
      <c r="A22" s="3">
        <v>45322</v>
      </c>
      <c r="B22" s="9" t="s">
        <v>155</v>
      </c>
      <c r="C22" s="51">
        <v>5.0999999999999996</v>
      </c>
      <c r="D22" s="9" t="s">
        <v>159</v>
      </c>
      <c r="E22" s="16">
        <v>3500</v>
      </c>
      <c r="F22" s="16"/>
    </row>
    <row r="23" spans="1:6" ht="14.25" x14ac:dyDescent="0.45">
      <c r="A23" s="3"/>
      <c r="B23" s="9"/>
      <c r="C23" s="51"/>
      <c r="D23" s="9"/>
      <c r="E23" s="16"/>
      <c r="F23" s="16"/>
    </row>
    <row r="24" spans="1:6" ht="14.25" x14ac:dyDescent="0.45">
      <c r="A24" s="3"/>
      <c r="B24" s="9"/>
      <c r="C24" s="51"/>
      <c r="D24" s="9"/>
      <c r="E24" s="16"/>
      <c r="F24" s="16"/>
    </row>
    <row r="25" spans="1:6" ht="14.25" x14ac:dyDescent="0.45">
      <c r="A25" s="3"/>
      <c r="B25" s="9"/>
      <c r="C25" s="51"/>
      <c r="D25" s="9"/>
      <c r="E25" s="16"/>
      <c r="F25" s="16"/>
    </row>
    <row r="26" spans="1:6" ht="14.25" x14ac:dyDescent="0.45">
      <c r="A26" s="3"/>
      <c r="B26" s="9"/>
      <c r="C26" s="51"/>
      <c r="D26" s="9"/>
      <c r="E26" s="16"/>
      <c r="F26" s="16"/>
    </row>
    <row r="27" spans="1:6" ht="14.25" x14ac:dyDescent="0.45">
      <c r="A27" s="5"/>
      <c r="B27" s="8"/>
      <c r="C27" s="52"/>
      <c r="D27" s="8"/>
      <c r="E27" s="14"/>
      <c r="F27" s="14"/>
    </row>
    <row r="28" spans="1:6" ht="14.25" x14ac:dyDescent="0.45">
      <c r="A28" s="39" t="s">
        <v>160</v>
      </c>
      <c r="B28" s="39"/>
      <c r="C28" s="55"/>
      <c r="D28" s="39"/>
      <c r="E28" s="18">
        <v>318.54000000000002</v>
      </c>
      <c r="F28" s="18">
        <f>SUM(F30:F34)</f>
        <v>453.63</v>
      </c>
    </row>
    <row r="29" spans="1:6" ht="14.25" x14ac:dyDescent="0.45">
      <c r="A29" s="22" t="s">
        <v>147</v>
      </c>
      <c r="B29" s="23" t="s">
        <v>148</v>
      </c>
      <c r="C29" s="63" t="s">
        <v>149</v>
      </c>
      <c r="D29" s="23" t="s">
        <v>150</v>
      </c>
      <c r="E29" s="24" t="s">
        <v>151</v>
      </c>
      <c r="F29" s="24" t="s">
        <v>151</v>
      </c>
    </row>
    <row r="30" spans="1:6" ht="28.5" x14ac:dyDescent="0.45">
      <c r="A30" s="3">
        <v>45315</v>
      </c>
      <c r="B30" s="9" t="s">
        <v>161</v>
      </c>
      <c r="C30" s="51">
        <v>2.2000000000000002</v>
      </c>
      <c r="D30" s="9" t="s">
        <v>162</v>
      </c>
      <c r="E30" s="16">
        <v>50</v>
      </c>
      <c r="F30" s="16"/>
    </row>
    <row r="31" spans="1:6" ht="14.25" x14ac:dyDescent="0.45">
      <c r="A31" s="3">
        <v>45315</v>
      </c>
      <c r="B31" s="9" t="s">
        <v>161</v>
      </c>
      <c r="C31" s="51">
        <v>4.3</v>
      </c>
      <c r="D31" s="9" t="s">
        <v>163</v>
      </c>
      <c r="E31" s="16">
        <v>67</v>
      </c>
      <c r="F31" s="16"/>
    </row>
    <row r="32" spans="1:6" ht="28.5" x14ac:dyDescent="0.45">
      <c r="A32" s="3">
        <v>45336</v>
      </c>
      <c r="B32" s="9" t="s">
        <v>164</v>
      </c>
      <c r="C32" s="51" t="s">
        <v>165</v>
      </c>
      <c r="D32" s="9" t="s">
        <v>166</v>
      </c>
      <c r="E32" s="16"/>
      <c r="F32" s="16">
        <v>453.63</v>
      </c>
    </row>
    <row r="33" spans="1:6" ht="28.5" x14ac:dyDescent="0.45">
      <c r="A33" s="3">
        <v>45325</v>
      </c>
      <c r="B33" s="9" t="s">
        <v>167</v>
      </c>
      <c r="C33" s="51">
        <v>2.4</v>
      </c>
      <c r="D33" s="9" t="s">
        <v>168</v>
      </c>
      <c r="E33" s="16">
        <v>201.54</v>
      </c>
      <c r="F33" s="16"/>
    </row>
    <row r="34" spans="1:6" ht="14.25" x14ac:dyDescent="0.45">
      <c r="A34" s="3"/>
      <c r="B34" s="9"/>
      <c r="C34" s="51"/>
      <c r="D34" s="9"/>
      <c r="E34" s="16"/>
      <c r="F34" s="16"/>
    </row>
    <row r="35" spans="1:6" ht="14.25" x14ac:dyDescent="0.45">
      <c r="A35" s="5"/>
      <c r="B35" s="8"/>
      <c r="C35" s="52"/>
      <c r="D35" s="8"/>
      <c r="E35" s="14"/>
      <c r="F35" s="14"/>
    </row>
    <row r="36" spans="1:6" ht="14.25" x14ac:dyDescent="0.45">
      <c r="A36" s="40" t="s">
        <v>169</v>
      </c>
      <c r="B36" s="40"/>
      <c r="C36" s="53"/>
      <c r="D36" s="40"/>
      <c r="E36" s="19">
        <v>2767.25</v>
      </c>
      <c r="F36" s="19">
        <f>SUM(F38:F50)</f>
        <v>0</v>
      </c>
    </row>
    <row r="37" spans="1:6" ht="14.25" x14ac:dyDescent="0.45">
      <c r="A37" s="22" t="s">
        <v>147</v>
      </c>
      <c r="B37" s="23" t="s">
        <v>148</v>
      </c>
      <c r="C37" s="63" t="s">
        <v>149</v>
      </c>
      <c r="D37" s="23" t="s">
        <v>150</v>
      </c>
      <c r="E37" s="24" t="s">
        <v>151</v>
      </c>
      <c r="F37" s="24" t="s">
        <v>151</v>
      </c>
    </row>
    <row r="38" spans="1:6" ht="14.25" x14ac:dyDescent="0.45">
      <c r="A38" s="3">
        <v>45323</v>
      </c>
      <c r="B38" s="9" t="s">
        <v>170</v>
      </c>
      <c r="C38" s="51">
        <v>2.2999999999999998</v>
      </c>
      <c r="D38" s="9" t="s">
        <v>171</v>
      </c>
      <c r="E38" s="16">
        <v>67.25</v>
      </c>
      <c r="F38" s="16"/>
    </row>
    <row r="39" spans="1:6" ht="14.25" x14ac:dyDescent="0.45">
      <c r="A39" s="3">
        <v>45367</v>
      </c>
      <c r="B39" s="9" t="s">
        <v>172</v>
      </c>
      <c r="C39" s="51">
        <v>3.2</v>
      </c>
      <c r="D39" s="9" t="s">
        <v>173</v>
      </c>
      <c r="E39" s="16">
        <v>2700</v>
      </c>
      <c r="F39" s="16"/>
    </row>
    <row r="40" spans="1:6" ht="14.25" x14ac:dyDescent="0.45">
      <c r="A40" s="3"/>
      <c r="B40" s="9"/>
      <c r="C40" s="51"/>
      <c r="D40" s="9"/>
      <c r="E40" s="16"/>
      <c r="F40" s="16"/>
    </row>
    <row r="41" spans="1:6" ht="14.25" x14ac:dyDescent="0.45">
      <c r="A41" s="3"/>
      <c r="B41" s="9"/>
      <c r="C41" s="51"/>
      <c r="D41" s="9"/>
      <c r="E41" s="16"/>
      <c r="F41" s="16"/>
    </row>
    <row r="42" spans="1:6" ht="14.25" x14ac:dyDescent="0.45">
      <c r="A42" s="3"/>
      <c r="B42" s="9"/>
      <c r="C42" s="51"/>
      <c r="D42" s="9"/>
      <c r="E42" s="16"/>
      <c r="F42" s="16"/>
    </row>
    <row r="43" spans="1:6" ht="14.25" x14ac:dyDescent="0.45">
      <c r="A43" s="3"/>
      <c r="B43" s="9"/>
      <c r="C43" s="51"/>
      <c r="D43" s="9"/>
      <c r="E43" s="16"/>
      <c r="F43" s="16"/>
    </row>
    <row r="44" spans="1:6" ht="14.25" x14ac:dyDescent="0.45">
      <c r="A44" s="3"/>
      <c r="B44" s="9"/>
      <c r="C44" s="51"/>
      <c r="D44" s="9"/>
      <c r="E44" s="16"/>
      <c r="F44" s="16"/>
    </row>
    <row r="45" spans="1:6" ht="14.25" x14ac:dyDescent="0.45">
      <c r="A45" s="3"/>
      <c r="B45" s="9"/>
      <c r="C45" s="51"/>
      <c r="D45" s="9"/>
      <c r="E45" s="16"/>
      <c r="F45" s="16"/>
    </row>
    <row r="46" spans="1:6" ht="14.25" x14ac:dyDescent="0.45">
      <c r="A46" s="3"/>
      <c r="B46" s="9"/>
      <c r="C46" s="51"/>
      <c r="D46" s="9"/>
      <c r="E46" s="16"/>
      <c r="F46" s="16"/>
    </row>
    <row r="47" spans="1:6" ht="14.25" x14ac:dyDescent="0.45">
      <c r="A47" s="3"/>
      <c r="B47" s="9"/>
      <c r="C47" s="51"/>
      <c r="D47" s="9"/>
      <c r="E47" s="16"/>
      <c r="F47" s="16"/>
    </row>
    <row r="48" spans="1:6" ht="14.25" x14ac:dyDescent="0.45">
      <c r="A48" s="3"/>
      <c r="B48" s="9"/>
      <c r="C48" s="51"/>
      <c r="D48" s="9"/>
      <c r="E48" s="16"/>
      <c r="F48" s="16"/>
    </row>
    <row r="49" spans="1:6" ht="14.25" x14ac:dyDescent="0.45">
      <c r="A49" s="3"/>
      <c r="B49" s="9"/>
      <c r="C49" s="51"/>
      <c r="D49" s="9"/>
      <c r="E49" s="16"/>
      <c r="F49" s="16"/>
    </row>
    <row r="50" spans="1:6" ht="14.25" x14ac:dyDescent="0.45">
      <c r="A50" s="3"/>
      <c r="B50" s="9"/>
      <c r="C50" s="51"/>
      <c r="D50" s="9"/>
      <c r="E50" s="16"/>
      <c r="F50" s="16"/>
    </row>
    <row r="51" spans="1:6" ht="14.25" x14ac:dyDescent="0.45">
      <c r="A51" s="20"/>
      <c r="B51" s="12"/>
      <c r="C51" s="105"/>
      <c r="D51" s="12"/>
      <c r="E51" s="21"/>
      <c r="F51" s="73"/>
    </row>
    <row r="52" spans="1:6" ht="14.45" customHeight="1" x14ac:dyDescent="0.45">
      <c r="A52" s="39" t="s">
        <v>174</v>
      </c>
      <c r="B52" s="39"/>
      <c r="C52" s="55"/>
      <c r="D52" s="39"/>
      <c r="E52" s="18">
        <v>1500</v>
      </c>
      <c r="F52" s="18">
        <f>SUM(F54:F55)</f>
        <v>0</v>
      </c>
    </row>
    <row r="53" spans="1:6" ht="14.25" x14ac:dyDescent="0.45">
      <c r="A53" s="22" t="s">
        <v>147</v>
      </c>
      <c r="B53" s="23" t="s">
        <v>148</v>
      </c>
      <c r="C53" s="63" t="s">
        <v>149</v>
      </c>
      <c r="D53" s="23" t="s">
        <v>150</v>
      </c>
      <c r="E53" s="24" t="s">
        <v>151</v>
      </c>
      <c r="F53" s="24" t="s">
        <v>151</v>
      </c>
    </row>
    <row r="54" spans="1:6" ht="28.5" x14ac:dyDescent="0.45">
      <c r="A54" s="3">
        <v>45377</v>
      </c>
      <c r="B54" s="9" t="s">
        <v>175</v>
      </c>
      <c r="C54" s="51">
        <v>3.1</v>
      </c>
      <c r="D54" s="9" t="s">
        <v>176</v>
      </c>
      <c r="E54" s="16">
        <v>1500</v>
      </c>
      <c r="F54" s="16"/>
    </row>
    <row r="55" spans="1:6" ht="14.25" x14ac:dyDescent="0.45">
      <c r="A55" s="3"/>
      <c r="B55" s="9"/>
      <c r="C55" s="51"/>
      <c r="D55" s="9"/>
      <c r="E55" s="16"/>
      <c r="F55" s="16"/>
    </row>
    <row r="56" spans="1:6" ht="14.25" x14ac:dyDescent="0.45">
      <c r="A56" s="5"/>
      <c r="B56" s="8"/>
      <c r="C56" s="52"/>
      <c r="D56" s="8"/>
      <c r="E56" s="14"/>
      <c r="F56" s="14"/>
    </row>
    <row r="57" spans="1:6" ht="14.25" x14ac:dyDescent="0.45">
      <c r="A57" s="39" t="s">
        <v>177</v>
      </c>
      <c r="B57" s="39"/>
      <c r="C57" s="55"/>
      <c r="D57" s="39"/>
      <c r="E57" s="18">
        <v>1560</v>
      </c>
      <c r="F57" s="18">
        <f>SUM(F59:F63)</f>
        <v>0</v>
      </c>
    </row>
    <row r="58" spans="1:6" ht="14.25" x14ac:dyDescent="0.45">
      <c r="A58" s="22" t="s">
        <v>147</v>
      </c>
      <c r="B58" s="23" t="s">
        <v>148</v>
      </c>
      <c r="C58" s="63" t="s">
        <v>149</v>
      </c>
      <c r="D58" s="23" t="s">
        <v>150</v>
      </c>
      <c r="E58" s="24" t="s">
        <v>151</v>
      </c>
      <c r="F58" s="24" t="s">
        <v>151</v>
      </c>
    </row>
    <row r="59" spans="1:6" ht="14.25" x14ac:dyDescent="0.45">
      <c r="A59" s="3">
        <v>45327</v>
      </c>
      <c r="B59" s="9" t="s">
        <v>178</v>
      </c>
      <c r="C59" s="51">
        <v>2.4</v>
      </c>
      <c r="D59" s="9" t="s">
        <v>179</v>
      </c>
      <c r="E59" s="16">
        <v>1560</v>
      </c>
      <c r="F59" s="16"/>
    </row>
    <row r="60" spans="1:6" ht="14.25" x14ac:dyDescent="0.45">
      <c r="A60" s="3"/>
      <c r="B60" s="9"/>
      <c r="C60" s="51"/>
      <c r="D60" s="9"/>
      <c r="E60" s="16"/>
      <c r="F60" s="16"/>
    </row>
    <row r="61" spans="1:6" ht="14.25" x14ac:dyDescent="0.45">
      <c r="A61" s="3"/>
      <c r="B61" s="9"/>
      <c r="C61" s="51"/>
      <c r="D61" s="9"/>
      <c r="E61" s="16"/>
      <c r="F61" s="16"/>
    </row>
    <row r="62" spans="1:6" ht="14.25" x14ac:dyDescent="0.45">
      <c r="A62" s="3"/>
      <c r="B62" s="9"/>
      <c r="C62" s="51"/>
      <c r="D62" s="9"/>
      <c r="E62" s="16"/>
      <c r="F62" s="16"/>
    </row>
    <row r="63" spans="1:6" ht="14.25" x14ac:dyDescent="0.45">
      <c r="A63" s="3"/>
      <c r="B63" s="9"/>
      <c r="C63" s="51"/>
      <c r="D63" s="9"/>
      <c r="E63" s="16"/>
      <c r="F63" s="16"/>
    </row>
    <row r="64" spans="1:6" ht="14.25" x14ac:dyDescent="0.45">
      <c r="A64" s="5"/>
      <c r="B64" s="8"/>
      <c r="C64" s="105"/>
      <c r="D64" s="8"/>
      <c r="E64" s="14"/>
      <c r="F64" s="14"/>
    </row>
    <row r="65" spans="1:10" ht="14.25" x14ac:dyDescent="0.45">
      <c r="A65" s="40" t="s">
        <v>180</v>
      </c>
      <c r="B65" s="40"/>
      <c r="C65" s="56"/>
      <c r="D65" s="42"/>
      <c r="E65" s="19">
        <v>463.82</v>
      </c>
      <c r="F65" s="122"/>
    </row>
    <row r="66" spans="1:10" ht="14.25" x14ac:dyDescent="0.45">
      <c r="A66" s="112" t="s">
        <v>147</v>
      </c>
      <c r="B66" s="113" t="s">
        <v>181</v>
      </c>
      <c r="C66" s="57"/>
      <c r="D66" s="43"/>
      <c r="E66" s="120" t="s">
        <v>151</v>
      </c>
      <c r="F66" s="123"/>
    </row>
    <row r="67" spans="1:10" ht="14.25" x14ac:dyDescent="0.45">
      <c r="A67" s="3">
        <v>45382</v>
      </c>
      <c r="B67" s="125">
        <v>3.7999999999999999E-2</v>
      </c>
      <c r="C67" s="114" t="s">
        <v>182</v>
      </c>
      <c r="D67" s="44"/>
      <c r="E67" s="121">
        <v>463.82</v>
      </c>
      <c r="F67" s="124"/>
    </row>
    <row r="68" spans="1:10" ht="14.25" x14ac:dyDescent="0.45">
      <c r="A68" s="5"/>
      <c r="B68" s="8"/>
      <c r="C68" s="52"/>
      <c r="D68" s="8"/>
      <c r="E68" s="14"/>
      <c r="F68" s="14"/>
    </row>
    <row r="69" spans="1:10" ht="14.25" x14ac:dyDescent="0.45">
      <c r="A69" s="39" t="s">
        <v>183</v>
      </c>
      <c r="B69" s="39"/>
      <c r="C69" s="55"/>
      <c r="D69" s="39"/>
      <c r="E69" s="18">
        <v>25000</v>
      </c>
      <c r="F69" s="18">
        <f>SUM(F71:F75)</f>
        <v>0</v>
      </c>
    </row>
    <row r="70" spans="1:10" ht="14.25" x14ac:dyDescent="0.45">
      <c r="A70" s="22" t="s">
        <v>147</v>
      </c>
      <c r="B70" s="23" t="s">
        <v>148</v>
      </c>
      <c r="C70" s="63" t="s">
        <v>149</v>
      </c>
      <c r="D70" s="23" t="s">
        <v>150</v>
      </c>
      <c r="E70" s="24" t="s">
        <v>151</v>
      </c>
      <c r="F70" s="24" t="s">
        <v>151</v>
      </c>
    </row>
    <row r="71" spans="1:10" ht="14.25" x14ac:dyDescent="0.45">
      <c r="A71" s="3">
        <v>45338</v>
      </c>
      <c r="B71" s="9" t="s">
        <v>184</v>
      </c>
      <c r="C71" s="51">
        <v>2.1</v>
      </c>
      <c r="D71" s="9" t="s">
        <v>185</v>
      </c>
      <c r="E71" s="16">
        <v>25000</v>
      </c>
      <c r="F71" s="16"/>
    </row>
    <row r="72" spans="1:10" ht="14.25" x14ac:dyDescent="0.45">
      <c r="A72" s="3"/>
      <c r="B72" s="9"/>
      <c r="C72" s="51"/>
      <c r="D72" s="9"/>
      <c r="E72" s="16"/>
      <c r="F72" s="16"/>
    </row>
    <row r="73" spans="1:10" ht="14.25" x14ac:dyDescent="0.45">
      <c r="A73" s="3"/>
      <c r="B73" s="9"/>
      <c r="C73" s="51"/>
      <c r="D73" s="9"/>
      <c r="E73" s="16"/>
      <c r="F73" s="16"/>
    </row>
    <row r="74" spans="1:10" ht="14.25" x14ac:dyDescent="0.45">
      <c r="A74" s="3"/>
      <c r="B74" s="9"/>
      <c r="C74" s="51"/>
      <c r="D74" s="9"/>
      <c r="E74" s="16"/>
      <c r="F74" s="16"/>
    </row>
    <row r="75" spans="1:10" ht="14.25" x14ac:dyDescent="0.45">
      <c r="A75" s="3"/>
      <c r="B75" s="9"/>
      <c r="C75" s="51"/>
      <c r="D75" s="9"/>
      <c r="E75" s="16"/>
      <c r="F75" s="16"/>
    </row>
    <row r="76" spans="1:10" ht="14.25" x14ac:dyDescent="0.45"/>
    <row r="77" spans="1:10" ht="14.25" x14ac:dyDescent="0.45">
      <c r="A77" s="49"/>
      <c r="B77" s="11"/>
      <c r="C77" s="59"/>
      <c r="D77" s="91" t="s">
        <v>186</v>
      </c>
      <c r="E77" s="48">
        <v>37669.61</v>
      </c>
      <c r="F77" s="48">
        <f>F69+F57+F52+F36+F28+F20+F12</f>
        <v>453.63</v>
      </c>
    </row>
    <row r="78" spans="1:10" ht="14.25" x14ac:dyDescent="0.45">
      <c r="A78" s="45"/>
      <c r="B78" s="46"/>
      <c r="C78" s="60"/>
      <c r="D78" s="92" t="s">
        <v>187</v>
      </c>
      <c r="E78" s="47"/>
      <c r="F78" s="47">
        <f>E77+F77</f>
        <v>38123.24</v>
      </c>
    </row>
    <row r="79" spans="1:10" s="38" customFormat="1" ht="14.25" x14ac:dyDescent="0.45">
      <c r="A79" s="35"/>
      <c r="B79" s="36"/>
      <c r="C79" s="61"/>
      <c r="D79" s="36"/>
      <c r="E79" s="37"/>
      <c r="F79" s="37"/>
      <c r="H79" s="117"/>
      <c r="I79" s="117"/>
      <c r="J79" s="117"/>
    </row>
    <row r="80" spans="1:10" ht="14.25" x14ac:dyDescent="0.45">
      <c r="E80" s="1"/>
      <c r="F80" s="13" t="str">
        <f>Instructions!A1</f>
        <v>Revised 8/19/2026</v>
      </c>
    </row>
    <row r="81" ht="14.25" hidden="1" x14ac:dyDescent="0.45"/>
  </sheetData>
  <sheetProtection algorithmName="SHA-512" hashValue="5Eq5v6rkuajqEZbcQayai4CuE5BxDpW+8DPOUsLxqLy/W7BNcZLbNy6GKy1DJSAPvrrUBbEhmsZA30DwEvNlPw==" saltValue="SEi7xC/4LqlBUxnEcW/krQ==" spinCount="100000" sheet="1" objects="1" scenarios="1"/>
  <mergeCells count="3">
    <mergeCell ref="A1:A5"/>
    <mergeCell ref="B2:F2"/>
    <mergeCell ref="B3:F4"/>
  </mergeCells>
  <conditionalFormatting sqref="E14:E18 E22:E26 E30:E34 E38:E50 E54:E55 E59:E63 E71:E75">
    <cfRule type="expression" dxfId="5" priority="2">
      <formula>$C14="CO"</formula>
    </cfRule>
    <cfRule type="expression" dxfId="4" priority="3">
      <formula>$C14="4.3CO"</formula>
    </cfRule>
  </conditionalFormatting>
  <conditionalFormatting sqref="F14:F18 F22:F26 F30:F34 F38:F50 F54:F55 F59:F63 F71:F75">
    <cfRule type="expression" dxfId="3" priority="1">
      <formula>AND($C14&lt;&gt;"4.3CO", $C14&lt;&gt;"CO")</formula>
    </cfRule>
  </conditionalFormatting>
  <dataValidations count="18">
    <dataValidation allowBlank="1" showInputMessage="1" showErrorMessage="1" promptTitle="Dates To" prompt="Insert end date of Expenditues Report" sqref="D10" xr:uid="{64C622DC-2D13-4883-A387-CA49415B618C}"/>
    <dataValidation allowBlank="1" showInputMessage="1" showErrorMessage="1" promptTitle="Activity Number(s)" prompt="Insert Activity Number associated with expense or 'Coord' if it is salary for coordinator" sqref="C14:C18" xr:uid="{0D74B712-FB02-401F-A291-D25A37DC702B}"/>
    <dataValidation allowBlank="1" showInputMessage="1" showErrorMessage="1" promptTitle="Description of Expense/Purchase" prompt="Insert the travel details. Include:  _x000a_-event name_x000a_-date range of travel_x000a_-type of expense (per diem/lodging/airfaire)_x000a_-location start/end_x000a_-include guests/passengers (if applicable)" sqref="D30:D34" xr:uid="{61FDE785-5915-4082-AC82-6F08CC5808C7}"/>
    <dataValidation allowBlank="1" showInputMessage="1" showErrorMessage="1" promptTitle="Date From" prompt="Insert start date for Expenditures Report" sqref="D9" xr:uid="{012B41EB-F1F5-4AA9-B9A1-B1B81F5A8444}"/>
    <dataValidation allowBlank="1" showInputMessage="1" showErrorMessage="1" promptTitle="Invoice #" prompt="Insert invoice number" sqref="D7:D8" xr:uid="{07BFD943-1022-4BCC-9B40-C373F7CA0D0E}"/>
    <dataValidation type="list" showInputMessage="1" showErrorMessage="1" prompt="Select school from drop down" sqref="D6" xr:uid="{51F213EB-2E82-41A1-B3A4-3670A3E9163B}">
      <formula1>"Bonanza, Gervais, Gilchrist, Mapleton, Neah-Kah-Nie, Pilot Rock, Prospect, St. Helens, Toledo, Waldport"</formula1>
    </dataValidation>
    <dataValidation allowBlank="1" showInputMessage="1" showErrorMessage="1" promptTitle="Description of Expense/Purchase" prompt="Insert a detail list of what the equipment is and quantity" sqref="D71:D75" xr:uid="{E7BE0846-CC48-427A-ACB9-CB59B637676D}"/>
    <dataValidation allowBlank="1" showInputMessage="1" showErrorMessage="1" promptTitle="Current Indirect Rate" prompt="Insert indirect rate (amount will auto calculate based on expenses)" sqref="B67:D67" xr:uid="{A0792D0B-C2A3-4001-851D-B761EBDA230F}"/>
    <dataValidation allowBlank="1" showInputMessage="1" showErrorMessage="1" promptTitle="Description of Expense/Purchase" prompt="Insert detailed list of what the expense was and what it was for" sqref="D59:D63" xr:uid="{73AD33F7-C67B-4BEF-89CF-EBC8C1EA22FD}"/>
    <dataValidation allowBlank="1" showInputMessage="1" showErrorMessage="1" promptTitle="Description of Expense/Purchase" prompt="Insert the consultant/contract name and work completed. Include:_x000a_-name of consultant/contractor_x000a_-date range of work_x000a_-brief description of work completed" sqref="D54:D55" xr:uid="{A524D8D6-6CAE-4FDB-9986-11C50BBDB3F7}"/>
    <dataValidation allowBlank="1" showInputMessage="1" showErrorMessage="1" promptTitle="Description of Expense/Purchase" prompt="Insert a detailed list of materials and supplies purchased. Include the quantity." sqref="D38:D50" xr:uid="{3BE406DA-D4B8-4581-9BD7-A18C0DBD3F67}"/>
    <dataValidation allowBlank="1" showInputMessage="1" showErrorMessage="1" promptTitle="Amount" prompt="Insert amount" sqref="E71:F75 E30:F34 E38:F50 E54:F55 E59:F63 E22:F26 E14:F18" xr:uid="{E7A5930B-4AD8-43AB-A117-F53BA393C940}"/>
    <dataValidation allowBlank="1" showInputMessage="1" showErrorMessage="1" promptTitle="Description of Expense/Purchase" prompt="Insert name of individual and date range of benefits" sqref="D22:D26" xr:uid="{69506725-AC04-43FE-8CE9-80848DAC0EF9}"/>
    <dataValidation allowBlank="1" showInputMessage="1" showErrorMessage="1" promptTitle="Vendor/Payee" prompt="Insert the company's, vendor's, or individual's name of where the expense is from (not credit company)" sqref="B22:B26 B30:B34 B38:B50 B54:B55 B59:B63 B71:B75 B14:B18" xr:uid="{09BEA17F-0B47-44F4-8F15-C9EA3230C9FB}"/>
    <dataValidation allowBlank="1" showInputMessage="1" showErrorMessage="1" promptTitle="Activity Number(s)" prompt="Insert Activity Number associated with expense" sqref="C59:C64 C49:C51 C38:C41 C54:C55 C71:C75 C43:C45 C30:C34" xr:uid="{80996C7B-6109-4FBC-9194-203EF282938E}"/>
    <dataValidation allowBlank="1" showInputMessage="1" showErrorMessage="1" promptTitle="Date" prompt="Insert date of expense" sqref="A22:A26 A30:A34 A38:A50 A54:A55 A59:A63 A67 A71:A75 A14:A18" xr:uid="{368B3504-986F-4E31-9B88-1FDC5A61124A}"/>
    <dataValidation allowBlank="1" showInputMessage="1" showErrorMessage="1" promptTitle="Description of Expense/Purchase" prompt="Insert name of individual and date range of salary/wage" sqref="D14:D18" xr:uid="{FB014EF0-582F-489C-A58E-4E919E52AFC0}"/>
    <dataValidation allowBlank="1" showInputMessage="1" showErrorMessage="1" promptTitle="Activity Number(s)" prompt="Insert Activity Number associated with expense or 'Coord' if it is benefits for coordinator" sqref="C22:C26" xr:uid="{94D8827A-AC5B-4370-8395-9EDC4F105D8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DFE88-020F-4A92-B805-AD629A57E82C}">
  <dimension ref="A1:M81"/>
  <sheetViews>
    <sheetView showGridLines="0" tabSelected="1" workbookViewId="0">
      <selection activeCell="F78" sqref="F78"/>
    </sheetView>
  </sheetViews>
  <sheetFormatPr defaultColWidth="0" defaultRowHeight="0" customHeight="1" zeroHeight="1" x14ac:dyDescent="0.45"/>
  <cols>
    <col min="1" max="1" width="21" style="6" customWidth="1"/>
    <col min="2" max="2" width="28.3984375" style="7" customWidth="1"/>
    <col min="3" max="3" width="18.59765625" style="58" customWidth="1"/>
    <col min="4" max="4" width="65.3984375" style="7" customWidth="1"/>
    <col min="5" max="6" width="15.1328125" style="13" customWidth="1"/>
    <col min="7" max="7" width="12.86328125" style="1" customWidth="1"/>
    <col min="8" max="8" width="20.59765625" style="116" hidden="1" customWidth="1"/>
    <col min="9" max="9" width="19.1328125" style="116" hidden="1" customWidth="1"/>
    <col min="10" max="10" width="16.1328125" style="116" hidden="1" customWidth="1"/>
    <col min="11" max="13" width="8.86328125" style="1" hidden="1" customWidth="1"/>
    <col min="14" max="16384" width="8.73046875" style="1" hidden="1"/>
  </cols>
  <sheetData>
    <row r="1" spans="1:10" s="2" customFormat="1" ht="18.75" customHeight="1" x14ac:dyDescent="0.45">
      <c r="A1" s="128"/>
      <c r="B1" s="41"/>
      <c r="C1" s="62" t="s">
        <v>134</v>
      </c>
      <c r="D1" s="41"/>
      <c r="E1" s="41"/>
      <c r="F1" s="41"/>
      <c r="H1" s="115"/>
      <c r="I1" s="115"/>
      <c r="J1" s="115"/>
    </row>
    <row r="2" spans="1:10" ht="15" customHeight="1" x14ac:dyDescent="0.45">
      <c r="A2" s="128"/>
      <c r="B2" s="129" t="s">
        <v>135</v>
      </c>
      <c r="C2" s="129"/>
      <c r="D2" s="129"/>
      <c r="E2" s="129"/>
      <c r="F2" s="129"/>
    </row>
    <row r="3" spans="1:10" ht="15" customHeight="1" x14ac:dyDescent="0.45">
      <c r="A3" s="128"/>
      <c r="B3" s="130" t="s">
        <v>126</v>
      </c>
      <c r="C3" s="130"/>
      <c r="D3" s="130"/>
      <c r="E3" s="130"/>
      <c r="F3" s="130"/>
    </row>
    <row r="4" spans="1:10" ht="15" customHeight="1" x14ac:dyDescent="0.45">
      <c r="A4" s="128"/>
      <c r="B4" s="130"/>
      <c r="C4" s="130"/>
      <c r="D4" s="130"/>
      <c r="E4" s="130"/>
      <c r="F4" s="130"/>
    </row>
    <row r="5" spans="1:10" ht="14.25" x14ac:dyDescent="0.45">
      <c r="A5" s="128"/>
      <c r="B5" s="8"/>
      <c r="C5" s="52"/>
      <c r="D5" s="8"/>
      <c r="E5" s="14"/>
      <c r="F5" s="14"/>
    </row>
    <row r="6" spans="1:10" ht="17.25" x14ac:dyDescent="0.45">
      <c r="A6" s="50"/>
      <c r="C6" s="103" t="s">
        <v>136</v>
      </c>
      <c r="D6" s="100"/>
      <c r="E6" s="14"/>
      <c r="F6" s="14"/>
    </row>
    <row r="7" spans="1:10" ht="17.25" x14ac:dyDescent="0.45">
      <c r="A7" s="50"/>
      <c r="C7" s="103" t="s">
        <v>138</v>
      </c>
      <c r="D7" s="101"/>
      <c r="E7" s="14"/>
      <c r="F7" s="14"/>
    </row>
    <row r="8" spans="1:10" ht="17.25" x14ac:dyDescent="0.45">
      <c r="A8" s="50"/>
      <c r="C8" s="104" t="s">
        <v>140</v>
      </c>
      <c r="D8" s="101"/>
      <c r="E8" s="14"/>
      <c r="F8" s="14"/>
    </row>
    <row r="9" spans="1:10" ht="17.25" x14ac:dyDescent="0.45">
      <c r="A9" s="50"/>
      <c r="C9" s="104" t="s">
        <v>142</v>
      </c>
      <c r="D9" s="102"/>
      <c r="E9" s="14"/>
      <c r="F9" s="14"/>
    </row>
    <row r="10" spans="1:10" ht="17.25" x14ac:dyDescent="0.45">
      <c r="A10" s="50"/>
      <c r="C10" s="104" t="s">
        <v>143</v>
      </c>
      <c r="D10" s="102"/>
      <c r="E10" s="14"/>
      <c r="F10" s="14"/>
    </row>
    <row r="11" spans="1:10" ht="17.25" x14ac:dyDescent="0.45">
      <c r="A11" s="50"/>
      <c r="B11" s="64"/>
      <c r="C11" s="52"/>
      <c r="D11" s="8"/>
      <c r="E11" s="90" t="s">
        <v>144</v>
      </c>
      <c r="F11" s="90" t="s">
        <v>145</v>
      </c>
    </row>
    <row r="12" spans="1:10" ht="14.25" x14ac:dyDescent="0.45">
      <c r="A12" s="40" t="s">
        <v>146</v>
      </c>
      <c r="B12" s="40"/>
      <c r="C12" s="66">
        <f>SUMIF(C14:C18,"4.3CO",E14:E18)</f>
        <v>0</v>
      </c>
      <c r="D12" s="65">
        <f>E12-SUMIF(C14:C18,"4.3CO",E14:E18)</f>
        <v>0</v>
      </c>
      <c r="E12" s="15">
        <f>SUM(E14:E18)</f>
        <v>0</v>
      </c>
      <c r="F12" s="15">
        <f>SUM(F14:F18)</f>
        <v>0</v>
      </c>
    </row>
    <row r="13" spans="1:10" ht="14.25" x14ac:dyDescent="0.45">
      <c r="A13" s="22" t="s">
        <v>147</v>
      </c>
      <c r="B13" s="23" t="s">
        <v>148</v>
      </c>
      <c r="C13" s="63" t="s">
        <v>149</v>
      </c>
      <c r="D13" s="23" t="s">
        <v>150</v>
      </c>
      <c r="E13" s="24" t="s">
        <v>151</v>
      </c>
      <c r="F13" s="24" t="s">
        <v>151</v>
      </c>
      <c r="H13" s="116" t="s">
        <v>152</v>
      </c>
      <c r="I13" s="116" t="s">
        <v>153</v>
      </c>
      <c r="J13" s="116" t="s">
        <v>154</v>
      </c>
    </row>
    <row r="14" spans="1:10" ht="14.25" x14ac:dyDescent="0.45">
      <c r="A14" s="3"/>
      <c r="B14" s="9"/>
      <c r="C14" s="51"/>
      <c r="D14" s="9"/>
      <c r="E14" s="25"/>
      <c r="F14" s="93"/>
    </row>
    <row r="15" spans="1:10" ht="14.25" x14ac:dyDescent="0.45">
      <c r="A15" s="3"/>
      <c r="B15" s="9"/>
      <c r="C15" s="51"/>
      <c r="D15" s="9"/>
      <c r="E15" s="25"/>
      <c r="F15" s="93"/>
    </row>
    <row r="16" spans="1:10" ht="14.25" x14ac:dyDescent="0.45">
      <c r="A16" s="3"/>
      <c r="B16" s="9"/>
      <c r="C16" s="51"/>
      <c r="D16" s="9"/>
      <c r="E16" s="25"/>
      <c r="F16" s="93"/>
    </row>
    <row r="17" spans="1:6" ht="14.25" x14ac:dyDescent="0.45">
      <c r="A17" s="3"/>
      <c r="B17" s="9"/>
      <c r="C17" s="51"/>
      <c r="D17" s="9"/>
      <c r="E17" s="25"/>
      <c r="F17" s="93"/>
    </row>
    <row r="18" spans="1:6" ht="14.25" x14ac:dyDescent="0.45">
      <c r="A18" s="3"/>
      <c r="B18" s="9"/>
      <c r="C18" s="51"/>
      <c r="D18" s="9"/>
      <c r="E18" s="25"/>
      <c r="F18" s="93"/>
    </row>
    <row r="19" spans="1:6" ht="14.25" x14ac:dyDescent="0.45">
      <c r="A19" s="4"/>
      <c r="B19" s="10"/>
      <c r="C19" s="54"/>
      <c r="D19" s="12"/>
      <c r="E19" s="17"/>
      <c r="F19" s="17"/>
    </row>
    <row r="20" spans="1:6" ht="14.25" x14ac:dyDescent="0.45">
      <c r="A20" s="39" t="s">
        <v>158</v>
      </c>
      <c r="B20" s="39"/>
      <c r="C20" s="55"/>
      <c r="D20" s="39"/>
      <c r="E20" s="18">
        <f>SUM(E22:E26)</f>
        <v>0</v>
      </c>
      <c r="F20" s="18">
        <f>SUM(F22:F26)</f>
        <v>0</v>
      </c>
    </row>
    <row r="21" spans="1:6" ht="14.25" x14ac:dyDescent="0.45">
      <c r="A21" s="22" t="s">
        <v>147</v>
      </c>
      <c r="B21" s="23" t="s">
        <v>148</v>
      </c>
      <c r="C21" s="63" t="s">
        <v>149</v>
      </c>
      <c r="D21" s="23" t="s">
        <v>150</v>
      </c>
      <c r="E21" s="24" t="s">
        <v>151</v>
      </c>
      <c r="F21" s="24" t="s">
        <v>151</v>
      </c>
    </row>
    <row r="22" spans="1:6" ht="14.25" x14ac:dyDescent="0.45">
      <c r="A22" s="3"/>
      <c r="B22" s="9"/>
      <c r="C22" s="51"/>
      <c r="D22" s="9"/>
      <c r="E22" s="16"/>
      <c r="F22" s="16"/>
    </row>
    <row r="23" spans="1:6" ht="14.25" x14ac:dyDescent="0.45">
      <c r="A23" s="3"/>
      <c r="B23" s="9"/>
      <c r="C23" s="51"/>
      <c r="D23" s="9"/>
      <c r="E23" s="16"/>
      <c r="F23" s="16"/>
    </row>
    <row r="24" spans="1:6" ht="14.25" x14ac:dyDescent="0.45">
      <c r="A24" s="3"/>
      <c r="B24" s="9"/>
      <c r="C24" s="51"/>
      <c r="D24" s="9"/>
      <c r="E24" s="16"/>
      <c r="F24" s="16"/>
    </row>
    <row r="25" spans="1:6" ht="14.25" x14ac:dyDescent="0.45">
      <c r="A25" s="3"/>
      <c r="B25" s="9"/>
      <c r="C25" s="51"/>
      <c r="D25" s="9"/>
      <c r="E25" s="16"/>
      <c r="F25" s="16"/>
    </row>
    <row r="26" spans="1:6" ht="14.25" x14ac:dyDescent="0.45">
      <c r="A26" s="3"/>
      <c r="B26" s="9"/>
      <c r="C26" s="51"/>
      <c r="D26" s="9"/>
      <c r="E26" s="16"/>
      <c r="F26" s="16"/>
    </row>
    <row r="27" spans="1:6" ht="14.25" x14ac:dyDescent="0.45">
      <c r="A27" s="5"/>
      <c r="B27" s="8"/>
      <c r="C27" s="52"/>
      <c r="D27" s="8"/>
      <c r="E27" s="14"/>
      <c r="F27" s="14"/>
    </row>
    <row r="28" spans="1:6" ht="14.25" x14ac:dyDescent="0.45">
      <c r="A28" s="39" t="s">
        <v>160</v>
      </c>
      <c r="B28" s="39"/>
      <c r="C28" s="55"/>
      <c r="D28" s="39"/>
      <c r="E28" s="18">
        <f>SUM(E30:E34)</f>
        <v>0</v>
      </c>
      <c r="F28" s="18">
        <f>SUM(F30:F34)</f>
        <v>0</v>
      </c>
    </row>
    <row r="29" spans="1:6" ht="14.25" x14ac:dyDescent="0.45">
      <c r="A29" s="22" t="s">
        <v>147</v>
      </c>
      <c r="B29" s="23" t="s">
        <v>148</v>
      </c>
      <c r="C29" s="63" t="s">
        <v>149</v>
      </c>
      <c r="D29" s="23" t="s">
        <v>150</v>
      </c>
      <c r="E29" s="24" t="s">
        <v>151</v>
      </c>
      <c r="F29" s="24" t="s">
        <v>151</v>
      </c>
    </row>
    <row r="30" spans="1:6" ht="14.25" x14ac:dyDescent="0.45">
      <c r="A30" s="3"/>
      <c r="B30" s="9"/>
      <c r="C30" s="51"/>
      <c r="D30" s="9"/>
      <c r="E30" s="16"/>
      <c r="F30" s="16"/>
    </row>
    <row r="31" spans="1:6" ht="14.25" x14ac:dyDescent="0.45">
      <c r="A31" s="3"/>
      <c r="B31" s="9"/>
      <c r="C31" s="51"/>
      <c r="D31" s="9"/>
      <c r="E31" s="16"/>
      <c r="F31" s="16"/>
    </row>
    <row r="32" spans="1:6" ht="14.25" x14ac:dyDescent="0.45">
      <c r="A32" s="3"/>
      <c r="B32" s="9"/>
      <c r="C32" s="51"/>
      <c r="D32" s="9"/>
      <c r="E32" s="16"/>
      <c r="F32" s="16"/>
    </row>
    <row r="33" spans="1:6" ht="14.25" x14ac:dyDescent="0.45">
      <c r="A33" s="3"/>
      <c r="B33" s="9"/>
      <c r="C33" s="51"/>
      <c r="D33" s="9"/>
      <c r="E33" s="16"/>
      <c r="F33" s="16"/>
    </row>
    <row r="34" spans="1:6" ht="14.25" x14ac:dyDescent="0.45">
      <c r="A34" s="3"/>
      <c r="B34" s="9"/>
      <c r="C34" s="51"/>
      <c r="D34" s="9"/>
      <c r="E34" s="16"/>
      <c r="F34" s="16"/>
    </row>
    <row r="35" spans="1:6" ht="14.25" x14ac:dyDescent="0.45">
      <c r="A35" s="5"/>
      <c r="B35" s="8"/>
      <c r="C35" s="52"/>
      <c r="D35" s="8"/>
      <c r="E35" s="14"/>
      <c r="F35" s="14"/>
    </row>
    <row r="36" spans="1:6" ht="14.25" x14ac:dyDescent="0.45">
      <c r="A36" s="40" t="s">
        <v>169</v>
      </c>
      <c r="B36" s="40"/>
      <c r="C36" s="53"/>
      <c r="D36" s="40"/>
      <c r="E36" s="19">
        <f>SUM(E38:E50)</f>
        <v>0</v>
      </c>
      <c r="F36" s="19">
        <f>SUM(F38:F50)</f>
        <v>0</v>
      </c>
    </row>
    <row r="37" spans="1:6" ht="14.25" x14ac:dyDescent="0.45">
      <c r="A37" s="22" t="s">
        <v>147</v>
      </c>
      <c r="B37" s="23" t="s">
        <v>148</v>
      </c>
      <c r="C37" s="63" t="s">
        <v>149</v>
      </c>
      <c r="D37" s="23" t="s">
        <v>150</v>
      </c>
      <c r="E37" s="24" t="s">
        <v>151</v>
      </c>
      <c r="F37" s="24" t="s">
        <v>151</v>
      </c>
    </row>
    <row r="38" spans="1:6" ht="14.25" x14ac:dyDescent="0.45">
      <c r="A38" s="3"/>
      <c r="B38" s="9"/>
      <c r="C38" s="51"/>
      <c r="D38" s="9"/>
      <c r="E38" s="16"/>
      <c r="F38" s="16"/>
    </row>
    <row r="39" spans="1:6" ht="14.25" x14ac:dyDescent="0.45">
      <c r="A39" s="3"/>
      <c r="B39" s="9"/>
      <c r="C39" s="51"/>
      <c r="D39" s="9"/>
      <c r="E39" s="16"/>
      <c r="F39" s="16"/>
    </row>
    <row r="40" spans="1:6" ht="14.25" x14ac:dyDescent="0.45">
      <c r="A40" s="3"/>
      <c r="B40" s="9"/>
      <c r="C40" s="51"/>
      <c r="D40" s="9"/>
      <c r="E40" s="16"/>
      <c r="F40" s="16"/>
    </row>
    <row r="41" spans="1:6" ht="14.25" x14ac:dyDescent="0.45">
      <c r="A41" s="3"/>
      <c r="B41" s="9"/>
      <c r="C41" s="51"/>
      <c r="D41" s="9"/>
      <c r="E41" s="16"/>
      <c r="F41" s="16"/>
    </row>
    <row r="42" spans="1:6" ht="14.25" x14ac:dyDescent="0.45">
      <c r="A42" s="3"/>
      <c r="B42" s="9"/>
      <c r="C42" s="51"/>
      <c r="D42" s="9"/>
      <c r="E42" s="16"/>
      <c r="F42" s="16"/>
    </row>
    <row r="43" spans="1:6" ht="14.25" x14ac:dyDescent="0.45">
      <c r="A43" s="3"/>
      <c r="B43" s="9"/>
      <c r="C43" s="51"/>
      <c r="D43" s="9"/>
      <c r="E43" s="16"/>
      <c r="F43" s="16"/>
    </row>
    <row r="44" spans="1:6" ht="14.25" x14ac:dyDescent="0.45">
      <c r="A44" s="3"/>
      <c r="B44" s="9"/>
      <c r="C44" s="51"/>
      <c r="D44" s="9"/>
      <c r="E44" s="16"/>
      <c r="F44" s="16"/>
    </row>
    <row r="45" spans="1:6" ht="14.25" x14ac:dyDescent="0.45">
      <c r="A45" s="3"/>
      <c r="B45" s="9"/>
      <c r="C45" s="51"/>
      <c r="D45" s="9"/>
      <c r="E45" s="16"/>
      <c r="F45" s="16"/>
    </row>
    <row r="46" spans="1:6" ht="14.25" x14ac:dyDescent="0.45">
      <c r="A46" s="3"/>
      <c r="B46" s="9"/>
      <c r="C46" s="51"/>
      <c r="D46" s="9"/>
      <c r="E46" s="16"/>
      <c r="F46" s="16"/>
    </row>
    <row r="47" spans="1:6" ht="14.25" x14ac:dyDescent="0.45">
      <c r="A47" s="3"/>
      <c r="B47" s="9"/>
      <c r="C47" s="51"/>
      <c r="D47" s="9"/>
      <c r="E47" s="16"/>
      <c r="F47" s="16"/>
    </row>
    <row r="48" spans="1:6" ht="14.25" x14ac:dyDescent="0.45">
      <c r="A48" s="3"/>
      <c r="B48" s="9"/>
      <c r="C48" s="51"/>
      <c r="D48" s="9"/>
      <c r="E48" s="16"/>
      <c r="F48" s="16"/>
    </row>
    <row r="49" spans="1:6" ht="14.25" x14ac:dyDescent="0.45">
      <c r="A49" s="3"/>
      <c r="B49" s="9"/>
      <c r="C49" s="51"/>
      <c r="D49" s="9"/>
      <c r="E49" s="16"/>
      <c r="F49" s="16"/>
    </row>
    <row r="50" spans="1:6" ht="14.25" x14ac:dyDescent="0.45">
      <c r="A50" s="3"/>
      <c r="B50" s="9"/>
      <c r="C50" s="51"/>
      <c r="D50" s="9"/>
      <c r="E50" s="16"/>
      <c r="F50" s="16"/>
    </row>
    <row r="51" spans="1:6" ht="14.25" x14ac:dyDescent="0.45">
      <c r="A51" s="20"/>
      <c r="B51" s="12"/>
      <c r="C51" s="105"/>
      <c r="D51" s="12"/>
      <c r="E51" s="21"/>
      <c r="F51" s="73"/>
    </row>
    <row r="52" spans="1:6" ht="14.45" customHeight="1" x14ac:dyDescent="0.45">
      <c r="A52" s="39" t="s">
        <v>174</v>
      </c>
      <c r="B52" s="39"/>
      <c r="C52" s="55"/>
      <c r="D52" s="39"/>
      <c r="E52" s="18">
        <f>SUM(E54:E55)</f>
        <v>0</v>
      </c>
      <c r="F52" s="18">
        <f>SUM(F54:F55)</f>
        <v>0</v>
      </c>
    </row>
    <row r="53" spans="1:6" ht="14.25" x14ac:dyDescent="0.45">
      <c r="A53" s="22" t="s">
        <v>147</v>
      </c>
      <c r="B53" s="23" t="s">
        <v>148</v>
      </c>
      <c r="C53" s="63" t="s">
        <v>149</v>
      </c>
      <c r="D53" s="23" t="s">
        <v>150</v>
      </c>
      <c r="E53" s="24" t="s">
        <v>151</v>
      </c>
      <c r="F53" s="24" t="s">
        <v>151</v>
      </c>
    </row>
    <row r="54" spans="1:6" ht="14.25" x14ac:dyDescent="0.45">
      <c r="A54" s="3"/>
      <c r="B54" s="9"/>
      <c r="C54" s="51"/>
      <c r="D54" s="9"/>
      <c r="E54" s="16"/>
      <c r="F54" s="16"/>
    </row>
    <row r="55" spans="1:6" ht="14.25" x14ac:dyDescent="0.45">
      <c r="A55" s="3"/>
      <c r="B55" s="9"/>
      <c r="C55" s="51"/>
      <c r="D55" s="9"/>
      <c r="E55" s="16"/>
      <c r="F55" s="16"/>
    </row>
    <row r="56" spans="1:6" ht="14.25" x14ac:dyDescent="0.45">
      <c r="A56" s="5"/>
      <c r="B56" s="8"/>
      <c r="C56" s="52"/>
      <c r="D56" s="8"/>
      <c r="E56" s="14"/>
      <c r="F56" s="14"/>
    </row>
    <row r="57" spans="1:6" ht="14.25" x14ac:dyDescent="0.45">
      <c r="A57" s="39" t="s">
        <v>177</v>
      </c>
      <c r="B57" s="39"/>
      <c r="C57" s="55"/>
      <c r="D57" s="39"/>
      <c r="E57" s="18">
        <f>SUM(E59:E63)</f>
        <v>0</v>
      </c>
      <c r="F57" s="18">
        <f>SUM(F59:F63)</f>
        <v>0</v>
      </c>
    </row>
    <row r="58" spans="1:6" ht="14.25" x14ac:dyDescent="0.45">
      <c r="A58" s="22" t="s">
        <v>147</v>
      </c>
      <c r="B58" s="23" t="s">
        <v>148</v>
      </c>
      <c r="C58" s="63" t="s">
        <v>149</v>
      </c>
      <c r="D58" s="23" t="s">
        <v>150</v>
      </c>
      <c r="E58" s="24" t="s">
        <v>151</v>
      </c>
      <c r="F58" s="24" t="s">
        <v>151</v>
      </c>
    </row>
    <row r="59" spans="1:6" ht="14.25" x14ac:dyDescent="0.45">
      <c r="A59" s="3"/>
      <c r="B59" s="9"/>
      <c r="C59" s="51"/>
      <c r="D59" s="9"/>
      <c r="E59" s="16"/>
      <c r="F59" s="16"/>
    </row>
    <row r="60" spans="1:6" ht="14.25" x14ac:dyDescent="0.45">
      <c r="A60" s="3"/>
      <c r="B60" s="9"/>
      <c r="C60" s="51"/>
      <c r="D60" s="9"/>
      <c r="E60" s="16"/>
      <c r="F60" s="16"/>
    </row>
    <row r="61" spans="1:6" ht="14.25" x14ac:dyDescent="0.45">
      <c r="A61" s="3"/>
      <c r="B61" s="9"/>
      <c r="C61" s="51"/>
      <c r="D61" s="9"/>
      <c r="E61" s="16"/>
      <c r="F61" s="16"/>
    </row>
    <row r="62" spans="1:6" ht="14.25" x14ac:dyDescent="0.45">
      <c r="A62" s="3"/>
      <c r="B62" s="9"/>
      <c r="C62" s="51"/>
      <c r="D62" s="9"/>
      <c r="E62" s="16"/>
      <c r="F62" s="16"/>
    </row>
    <row r="63" spans="1:6" ht="14.25" x14ac:dyDescent="0.45">
      <c r="A63" s="3"/>
      <c r="B63" s="9"/>
      <c r="C63" s="51"/>
      <c r="D63" s="9"/>
      <c r="E63" s="16"/>
      <c r="F63" s="16"/>
    </row>
    <row r="64" spans="1:6" ht="14.25" x14ac:dyDescent="0.45">
      <c r="A64" s="5"/>
      <c r="B64" s="8"/>
      <c r="C64" s="105"/>
      <c r="D64" s="8"/>
      <c r="E64" s="14"/>
      <c r="F64" s="14"/>
    </row>
    <row r="65" spans="1:10" ht="14.25" x14ac:dyDescent="0.45">
      <c r="A65" s="40" t="s">
        <v>180</v>
      </c>
      <c r="B65" s="40"/>
      <c r="C65" s="56"/>
      <c r="D65" s="42"/>
      <c r="E65" s="19">
        <f>SUM(E67)</f>
        <v>0</v>
      </c>
      <c r="F65" s="122"/>
    </row>
    <row r="66" spans="1:10" ht="14.25" x14ac:dyDescent="0.45">
      <c r="A66" s="112" t="s">
        <v>147</v>
      </c>
      <c r="B66" s="113" t="s">
        <v>181</v>
      </c>
      <c r="C66" s="57"/>
      <c r="D66" s="43"/>
      <c r="E66" s="120" t="s">
        <v>151</v>
      </c>
      <c r="F66" s="123"/>
    </row>
    <row r="67" spans="1:10" ht="14.25" x14ac:dyDescent="0.45">
      <c r="A67" s="3"/>
      <c r="B67" s="125"/>
      <c r="C67" s="114" t="s">
        <v>182</v>
      </c>
      <c r="D67" s="44"/>
      <c r="E67" s="121">
        <f>B67*(E57+E52+E36+E28+E20+E12)</f>
        <v>0</v>
      </c>
      <c r="F67" s="124"/>
    </row>
    <row r="68" spans="1:10" ht="14.25" x14ac:dyDescent="0.45">
      <c r="A68" s="5"/>
      <c r="B68" s="8"/>
      <c r="C68" s="52"/>
      <c r="D68" s="8"/>
      <c r="E68" s="14"/>
      <c r="F68" s="14"/>
    </row>
    <row r="69" spans="1:10" ht="14.25" x14ac:dyDescent="0.45">
      <c r="A69" s="39" t="s">
        <v>183</v>
      </c>
      <c r="B69" s="39"/>
      <c r="C69" s="55"/>
      <c r="D69" s="39"/>
      <c r="E69" s="18">
        <f>SUM(E71:E75)</f>
        <v>0</v>
      </c>
      <c r="F69" s="18">
        <f>SUM(F71:F75)</f>
        <v>0</v>
      </c>
    </row>
    <row r="70" spans="1:10" ht="14.25" x14ac:dyDescent="0.45">
      <c r="A70" s="22" t="s">
        <v>147</v>
      </c>
      <c r="B70" s="23" t="s">
        <v>148</v>
      </c>
      <c r="C70" s="63" t="s">
        <v>149</v>
      </c>
      <c r="D70" s="23" t="s">
        <v>150</v>
      </c>
      <c r="E70" s="24" t="s">
        <v>151</v>
      </c>
      <c r="F70" s="24" t="s">
        <v>151</v>
      </c>
    </row>
    <row r="71" spans="1:10" ht="14.25" x14ac:dyDescent="0.45">
      <c r="A71" s="3"/>
      <c r="B71" s="9"/>
      <c r="C71" s="51"/>
      <c r="D71" s="9"/>
      <c r="E71" s="16"/>
      <c r="F71" s="16"/>
    </row>
    <row r="72" spans="1:10" ht="14.25" x14ac:dyDescent="0.45">
      <c r="A72" s="3"/>
      <c r="B72" s="9"/>
      <c r="C72" s="51"/>
      <c r="D72" s="9"/>
      <c r="E72" s="16"/>
      <c r="F72" s="16"/>
    </row>
    <row r="73" spans="1:10" ht="14.25" x14ac:dyDescent="0.45">
      <c r="A73" s="3"/>
      <c r="B73" s="9"/>
      <c r="C73" s="51"/>
      <c r="D73" s="9"/>
      <c r="E73" s="16"/>
      <c r="F73" s="16"/>
    </row>
    <row r="74" spans="1:10" ht="14.25" x14ac:dyDescent="0.45">
      <c r="A74" s="3"/>
      <c r="B74" s="9"/>
      <c r="C74" s="51"/>
      <c r="D74" s="9"/>
      <c r="E74" s="16"/>
      <c r="F74" s="16"/>
    </row>
    <row r="75" spans="1:10" ht="14.25" x14ac:dyDescent="0.45">
      <c r="A75" s="3"/>
      <c r="B75" s="9"/>
      <c r="C75" s="51"/>
      <c r="D75" s="9"/>
      <c r="E75" s="16"/>
      <c r="F75" s="16"/>
    </row>
    <row r="76" spans="1:10" ht="14.25" x14ac:dyDescent="0.45"/>
    <row r="77" spans="1:10" ht="14.25" x14ac:dyDescent="0.45">
      <c r="A77" s="49"/>
      <c r="B77" s="11"/>
      <c r="C77" s="59"/>
      <c r="D77" s="91" t="s">
        <v>186</v>
      </c>
      <c r="E77" s="48">
        <f>E69+E65+E57+E52+E36+E28+E20+E12</f>
        <v>0</v>
      </c>
      <c r="F77" s="48">
        <f>F69+F57+F52+F36+F28+F20+F12</f>
        <v>0</v>
      </c>
    </row>
    <row r="78" spans="1:10" ht="14.25" x14ac:dyDescent="0.45">
      <c r="A78" s="45"/>
      <c r="B78" s="46"/>
      <c r="C78" s="60"/>
      <c r="D78" s="126" t="s">
        <v>187</v>
      </c>
      <c r="E78" s="47"/>
      <c r="F78" s="127">
        <f>E77+F77</f>
        <v>0</v>
      </c>
    </row>
    <row r="79" spans="1:10" s="38" customFormat="1" ht="14.25" x14ac:dyDescent="0.45">
      <c r="A79" s="35"/>
      <c r="B79" s="36"/>
      <c r="C79" s="61"/>
      <c r="D79" s="36"/>
      <c r="E79" s="37"/>
      <c r="F79" s="37"/>
      <c r="H79" s="117"/>
      <c r="I79" s="117"/>
      <c r="J79" s="117"/>
    </row>
    <row r="80" spans="1:10" ht="14.25" x14ac:dyDescent="0.45">
      <c r="E80" s="1"/>
      <c r="F80" s="13" t="str">
        <f>Instructions!A1</f>
        <v>Revised 8/19/2026</v>
      </c>
    </row>
    <row r="81" ht="14.25" hidden="1" x14ac:dyDescent="0.45"/>
  </sheetData>
  <mergeCells count="3">
    <mergeCell ref="A1:A5"/>
    <mergeCell ref="B2:F2"/>
    <mergeCell ref="B3:F4"/>
  </mergeCells>
  <conditionalFormatting sqref="E14:E18 E22:E26 E30:E34 E38:E50 E54:E55 E59:E63 E71:E75">
    <cfRule type="expression" dxfId="2" priority="4">
      <formula>$C14="CO"</formula>
    </cfRule>
    <cfRule type="expression" dxfId="1" priority="5">
      <formula>$C14="4.3CO"</formula>
    </cfRule>
  </conditionalFormatting>
  <conditionalFormatting sqref="F14:F18 F22:F26 F30:F34 F38:F50 F54:F55 F59:F63 F71:F75">
    <cfRule type="expression" dxfId="0" priority="1">
      <formula>AND($C14&lt;&gt;"4.3CO", $C14&lt;&gt;"CO")</formula>
    </cfRule>
  </conditionalFormatting>
  <dataValidations count="18">
    <dataValidation allowBlank="1" showInputMessage="1" showErrorMessage="1" promptTitle="Activity Number(s)" prompt="Insert Activity Number associated with expense or 'Coord' if it is benefits for coordinator" sqref="C22:C26" xr:uid="{A8C6342C-19E1-4FEC-B310-F7B0FC60B7DE}"/>
    <dataValidation allowBlank="1" showInputMessage="1" showErrorMessage="1" promptTitle="Description of Expense/Purchase" prompt="Insert name of individual and date range of salary/wage" sqref="D14:D18" xr:uid="{BCB68948-56D4-4AE8-AAEC-9CC6F826151A}"/>
    <dataValidation allowBlank="1" showInputMessage="1" showErrorMessage="1" promptTitle="Date" prompt="Insert date of expense" sqref="A22:A26 A30:A34 A38:A50 A54:A55 A59:A63 A67 A71:A75 A14:A18" xr:uid="{6DE60BAA-DFA5-411A-9EFF-0702CA4955E4}"/>
    <dataValidation allowBlank="1" showInputMessage="1" showErrorMessage="1" promptTitle="Activity Number(s)" prompt="Insert Activity Number associated with expense" sqref="C59:C64 C49:C51 C38:C41 C54:C55 C71:C75 C43:C45 C30:C34" xr:uid="{4E3BE12F-FD63-4861-847D-76B009E8EEDC}"/>
    <dataValidation allowBlank="1" showInputMessage="1" showErrorMessage="1" promptTitle="Vendor/Payee" prompt="Insert the company's, vendor's, or individual's name of where the expense is from (not credit company)" sqref="B22:B26 B30:B34 B38:B50 B54:B55 B59:B63 B71:B75 B14:B18" xr:uid="{5CB3B639-AAF6-4BFA-B01C-0A5F8085FF28}"/>
    <dataValidation allowBlank="1" showInputMessage="1" showErrorMessage="1" promptTitle="Description of Expense/Purchase" prompt="Insert name of individual and date range of benefits" sqref="D22:D26" xr:uid="{AA93E35D-45AA-4211-BF87-6806B154EA88}"/>
    <dataValidation allowBlank="1" showInputMessage="1" showErrorMessage="1" promptTitle="Amount" prompt="Insert amount" sqref="E71:F75 E30:F34 E38:F50 E54:F55 E59:F63 E22:F26 E14:F18" xr:uid="{C9D65558-F250-4416-A596-127C08D44D07}"/>
    <dataValidation allowBlank="1" showInputMessage="1" showErrorMessage="1" promptTitle="Description of Expense/Purchase" prompt="Insert a detailed list of materials and supplies purchased. Include the quantity." sqref="D38:D50" xr:uid="{F1A8AEA7-714D-456C-ACA9-905205D6688C}"/>
    <dataValidation allowBlank="1" showInputMessage="1" showErrorMessage="1" promptTitle="Description of Expense/Purchase" prompt="Insert the consultant/contract name and work completed. Include:_x000a_-name of consultant/contractor_x000a_-date range of work_x000a_-brief description of work completed" sqref="D54:D55" xr:uid="{7DA054F4-D3E9-4BAA-88CE-25292833CD04}"/>
    <dataValidation allowBlank="1" showInputMessage="1" showErrorMessage="1" promptTitle="Description of Expense/Purchase" prompt="Insert detailed list of what the expense was and what it was for" sqref="D59:D63" xr:uid="{B8D72F2C-6A7B-40F9-8377-9C3FAF5FCFC2}"/>
    <dataValidation allowBlank="1" showInputMessage="1" showErrorMessage="1" promptTitle="Current Indirect Rate" prompt="Insert indirect rate (amount will auto calculate based on expenses)" sqref="B67:D67" xr:uid="{550326E6-1D32-4E66-A9BC-7ABA5EE1E640}"/>
    <dataValidation allowBlank="1" showInputMessage="1" showErrorMessage="1" promptTitle="Description of Expense/Purchase" prompt="Insert a detail list of what the equipment is and quantity" sqref="D71:D75" xr:uid="{4C36744E-3AE2-41F2-8727-C39393B02CEE}"/>
    <dataValidation type="list" showInputMessage="1" showErrorMessage="1" prompt="Select school from drop down" sqref="D6" xr:uid="{257D5451-568B-478A-8116-906C76BAA3C7}">
      <formula1>"Bonanza, Gervais, Gilchrist, Mapleton, Neah-Kah-Nie, Pilot Rock, Prospect, St. Helens, Toledo, Waldport"</formula1>
    </dataValidation>
    <dataValidation allowBlank="1" showInputMessage="1" showErrorMessage="1" promptTitle="Invoice #" prompt="Insert invoice number" sqref="D7:D8" xr:uid="{6EE582E5-37C6-4313-A74A-8C1A9A9E4FF9}"/>
    <dataValidation allowBlank="1" showInputMessage="1" showErrorMessage="1" promptTitle="Date From" prompt="Insert start date for Expenditures Report" sqref="D9" xr:uid="{6AE88197-9028-423E-BC64-E5C26916758C}"/>
    <dataValidation allowBlank="1" showInputMessage="1" showErrorMessage="1" promptTitle="Description of Expense/Purchase" prompt="Insert the travel details. Include:  _x000a_-event name_x000a_-date range of travel_x000a_-type of expense (per diem/lodging/airfaire)_x000a_-location start/end_x000a_-include guests/passengers (if applicable)" sqref="D30:D34" xr:uid="{BE601352-FF6C-449A-B0EE-237E90B0E899}"/>
    <dataValidation allowBlank="1" showInputMessage="1" showErrorMessage="1" promptTitle="Activity Number(s)" prompt="Insert Activity Number associated with expense or 'Coord' if it is salary for coordinator" sqref="C14:C18" xr:uid="{10DCD4D2-3528-458A-A1C7-A60C18647EC8}"/>
    <dataValidation allowBlank="1" showInputMessage="1" showErrorMessage="1" promptTitle="Dates To" prompt="Insert end date of Expenditues Report" sqref="D10" xr:uid="{F410EDC3-871A-4862-A5DA-95ED12B0C93B}"/>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75aa283-16d9-4ab4-979a-8992a70bd2c6">
      <Terms xmlns="http://schemas.microsoft.com/office/infopath/2007/PartnerControls"/>
    </lcf76f155ced4ddcb4097134ff3c332f>
    <TaxCatchAll xmlns="d0b9bcb3-5a6c-4535-99d9-eec5ebc04d58" xsi:nil="true"/>
    <Notes xmlns="c75aa283-16d9-4ab4-979a-8992a70bd2c6" xsi:nil="true"/>
    <SharedWithUsers xmlns="d0b9bcb3-5a6c-4535-99d9-eec5ebc04d58">
      <UserInfo>
        <DisplayName>Rodriguez, Ashley</DisplayName>
        <AccountId>54</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0D6DB67761254098721FF1FAF36817" ma:contentTypeVersion="19" ma:contentTypeDescription="Create a new document." ma:contentTypeScope="" ma:versionID="8740b3f7e5cc8da73a0193b5de2e8c94">
  <xsd:schema xmlns:xsd="http://www.w3.org/2001/XMLSchema" xmlns:xs="http://www.w3.org/2001/XMLSchema" xmlns:p="http://schemas.microsoft.com/office/2006/metadata/properties" xmlns:ns1="http://schemas.microsoft.com/sharepoint/v3" xmlns:ns2="c75aa283-16d9-4ab4-979a-8992a70bd2c6" xmlns:ns3="d0b9bcb3-5a6c-4535-99d9-eec5ebc04d58" targetNamespace="http://schemas.microsoft.com/office/2006/metadata/properties" ma:root="true" ma:fieldsID="ca691d32edd4a54ac2779152e497fbff" ns1:_="" ns2:_="" ns3:_="">
    <xsd:import namespace="http://schemas.microsoft.com/sharepoint/v3"/>
    <xsd:import namespace="c75aa283-16d9-4ab4-979a-8992a70bd2c6"/>
    <xsd:import namespace="d0b9bcb3-5a6c-4535-99d9-eec5ebc04d5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5aa283-16d9-4ab4-979a-8992a70bd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2777389-5812-4b7a-9ab1-3d72f209808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s" ma:index="23" nillable="true" ma:displayName="Notes" ma:format="Dropdown" ma:internalName="Notes">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b9bcb3-5a6c-4535-99d9-eec5ebc04d5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2d22af5-ec0c-4ac7-97a2-a709025f2538}" ma:internalName="TaxCatchAll" ma:showField="CatchAllData" ma:web="d0b9bcb3-5a6c-4535-99d9-eec5ebc04d5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5B5D47-FA75-4BA2-93E5-CD3ECEF73CA9}">
  <ds:schemaRefs>
    <ds:schemaRef ds:uri="http://schemas.microsoft.com/office/2006/metadata/properties"/>
    <ds:schemaRef ds:uri="http://schemas.microsoft.com/office/infopath/2007/PartnerControls"/>
    <ds:schemaRef ds:uri="c75aa283-16d9-4ab4-979a-8992a70bd2c6"/>
    <ds:schemaRef ds:uri="d0b9bcb3-5a6c-4535-99d9-eec5ebc04d58"/>
    <ds:schemaRef ds:uri="http://schemas.microsoft.com/sharepoint/v3"/>
  </ds:schemaRefs>
</ds:datastoreItem>
</file>

<file path=customXml/itemProps2.xml><?xml version="1.0" encoding="utf-8"?>
<ds:datastoreItem xmlns:ds="http://schemas.openxmlformats.org/officeDocument/2006/customXml" ds:itemID="{AE358E76-A3B7-499B-9F7C-EC8452D243C2}">
  <ds:schemaRefs>
    <ds:schemaRef ds:uri="http://schemas.microsoft.com/sharepoint/v3/contenttype/forms"/>
  </ds:schemaRefs>
</ds:datastoreItem>
</file>

<file path=customXml/itemProps3.xml><?xml version="1.0" encoding="utf-8"?>
<ds:datastoreItem xmlns:ds="http://schemas.openxmlformats.org/officeDocument/2006/customXml" ds:itemID="{63499840-C4B8-432B-9259-B1004A05E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5aa283-16d9-4ab4-979a-8992a70bd2c6"/>
    <ds:schemaRef ds:uri="d0b9bcb3-5a6c-4535-99d9-eec5ebc04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AutoFill</vt:lpstr>
      <vt:lpstr>Instructions</vt:lpstr>
      <vt:lpstr>Example</vt:lpstr>
      <vt:lpstr>ExpendituresReport</vt:lpstr>
    </vt:vector>
  </TitlesOfParts>
  <Manager/>
  <Company>Oregon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Carnahan</dc:creator>
  <cp:keywords/>
  <dc:description/>
  <cp:lastModifiedBy>Rodriguez, Ashley</cp:lastModifiedBy>
  <cp:revision/>
  <dcterms:created xsi:type="dcterms:W3CDTF">2015-06-26T23:08:08Z</dcterms:created>
  <dcterms:modified xsi:type="dcterms:W3CDTF">2026-08-24T21:02:24Z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0x010100750D6DB67761254098721FF1FAF36817</vt:lpwstr>
  </property>
  <property fmtid="{D5CDD505-2E9C-101B-9397-08002B2CF9AE}" pid="3" name="MediaServiceImageTags">
    <vt:lpwstr/>
  </property>
</Properties>
</file>